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larin\Desktop\GGM DOCUMENTS - 20182019\GGM POLICIES\FINAL\"/>
    </mc:Choice>
  </mc:AlternateContent>
  <bookViews>
    <workbookView xWindow="0" yWindow="0" windowWidth="20490" windowHeight="6855" tabRatio="967" activeTab="2"/>
  </bookViews>
  <sheets>
    <sheet name="Cover Page" sheetId="12" r:id="rId1"/>
    <sheet name="Water" sheetId="1" r:id="rId2"/>
    <sheet name="Refuse,rates &amp; sanitation" sheetId="2" r:id="rId3"/>
    <sheet name="Other service" sheetId="3" r:id="rId4"/>
    <sheet name="Advert,sale of site" sheetId="4" r:id="rId5"/>
    <sheet name="Golf,informatio" sheetId="5" r:id="rId6"/>
    <sheet name="cemetery &amp; sport centr" sheetId="6" r:id="rId7"/>
    <sheet name="Build plans &amp; Traffic" sheetId="7" r:id="rId8"/>
    <sheet name="Packing, Libra,Damages &amp; Tender" sheetId="8" r:id="rId9"/>
    <sheet name="Litigation" sheetId="9" r:id="rId10"/>
    <sheet name="Traffic" sheetId="11" r:id="rId11"/>
    <sheet name="Business Registration Fees" sheetId="14" r:id="rId12"/>
  </sheets>
  <definedNames>
    <definedName name="_xlnm.Print_Area" localSheetId="7">'Build plans &amp; Traffic'!$A$1:$L$90</definedName>
    <definedName name="_xlnm.Print_Area" localSheetId="5">'Golf,informatio'!$A$1:$K$25</definedName>
    <definedName name="_xlnm.Print_Area" localSheetId="9">Litigation!$A$1:$K$61</definedName>
  </definedNames>
  <calcPr calcId="152511"/>
</workbook>
</file>

<file path=xl/calcChain.xml><?xml version="1.0" encoding="utf-8"?>
<calcChain xmlns="http://schemas.openxmlformats.org/spreadsheetml/2006/main">
  <c r="M32" i="2" l="1"/>
  <c r="J89" i="7" l="1"/>
  <c r="L89" i="7" s="1"/>
  <c r="J88" i="7"/>
  <c r="L88" i="7" s="1"/>
  <c r="J87" i="7"/>
  <c r="L87" i="7" s="1"/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" i="9"/>
  <c r="G5" i="9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4" i="8"/>
  <c r="G3" i="8"/>
  <c r="H54" i="7"/>
  <c r="J54" i="7" s="1"/>
  <c r="H6" i="7"/>
  <c r="J6" i="7" s="1"/>
  <c r="L6" i="7" s="1"/>
  <c r="H4" i="7"/>
  <c r="H5" i="7"/>
  <c r="J5" i="7" s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3" i="7"/>
  <c r="H74" i="7"/>
  <c r="H75" i="7"/>
  <c r="H76" i="7"/>
  <c r="H78" i="7"/>
  <c r="H79" i="7"/>
  <c r="H80" i="7"/>
  <c r="H81" i="7"/>
  <c r="H82" i="7"/>
  <c r="H83" i="7"/>
  <c r="H84" i="7"/>
  <c r="H85" i="7"/>
  <c r="H86" i="7"/>
  <c r="H90" i="7"/>
  <c r="H3" i="7"/>
  <c r="G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2" i="6"/>
  <c r="G23" i="6"/>
  <c r="G24" i="6"/>
  <c r="G25" i="6"/>
  <c r="G26" i="6"/>
  <c r="G27" i="6"/>
  <c r="G28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4" i="5"/>
  <c r="G3" i="5"/>
  <c r="G150" i="4" l="1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7" i="4"/>
  <c r="G86" i="4"/>
  <c r="G85" i="4"/>
  <c r="G84" i="4"/>
  <c r="G83" i="4"/>
  <c r="G82" i="4"/>
  <c r="G81" i="4"/>
  <c r="G80" i="4"/>
  <c r="G79" i="4"/>
  <c r="G78" i="4"/>
  <c r="G77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7" i="4"/>
  <c r="G46" i="4"/>
  <c r="G43" i="4"/>
  <c r="G37" i="4"/>
  <c r="G36" i="4"/>
  <c r="G35" i="4"/>
  <c r="G34" i="4"/>
  <c r="G33" i="4"/>
  <c r="G32" i="4"/>
  <c r="G31" i="4"/>
  <c r="G30" i="4"/>
  <c r="G27" i="4"/>
  <c r="G26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4" i="3"/>
  <c r="G3" i="3"/>
  <c r="G45" i="2"/>
  <c r="G49" i="2"/>
  <c r="G48" i="2"/>
  <c r="G47" i="2"/>
  <c r="G46" i="2"/>
  <c r="G44" i="2"/>
  <c r="G42" i="2"/>
  <c r="G40" i="2"/>
  <c r="G39" i="2"/>
  <c r="G27" i="2"/>
  <c r="G37" i="2"/>
  <c r="G36" i="2"/>
  <c r="G35" i="2"/>
  <c r="G34" i="2"/>
  <c r="G33" i="2"/>
  <c r="G32" i="2"/>
  <c r="G31" i="2"/>
  <c r="G30" i="2"/>
  <c r="G29" i="2"/>
  <c r="G21" i="2"/>
  <c r="G16" i="2" l="1"/>
  <c r="G15" i="2"/>
  <c r="G14" i="2"/>
  <c r="G12" i="2"/>
  <c r="G11" i="2"/>
  <c r="G10" i="2"/>
  <c r="G9" i="2"/>
  <c r="G8" i="2"/>
  <c r="G7" i="2"/>
  <c r="G6" i="2"/>
  <c r="G5" i="2"/>
  <c r="G20" i="2"/>
  <c r="G19" i="2"/>
  <c r="G18" i="2"/>
  <c r="G17" i="2"/>
  <c r="G4" i="2"/>
  <c r="G3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4" i="1"/>
  <c r="I3" i="1"/>
  <c r="L54" i="7" l="1"/>
  <c r="L57" i="7"/>
  <c r="L66" i="7"/>
  <c r="K8" i="6"/>
  <c r="K9" i="6"/>
  <c r="K12" i="6"/>
  <c r="K19" i="6"/>
  <c r="K24" i="6"/>
  <c r="K25" i="6"/>
  <c r="I95" i="4"/>
  <c r="I96" i="4"/>
  <c r="I97" i="4"/>
  <c r="K97" i="4" s="1"/>
  <c r="I98" i="4"/>
  <c r="K98" i="4" s="1"/>
  <c r="I99" i="4"/>
  <c r="I100" i="4"/>
  <c r="I101" i="4"/>
  <c r="I102" i="4"/>
  <c r="K102" i="4" s="1"/>
  <c r="I103" i="4"/>
  <c r="I104" i="4"/>
  <c r="I105" i="4"/>
  <c r="K105" i="4" s="1"/>
  <c r="I106" i="4"/>
  <c r="K106" i="4" s="1"/>
  <c r="I107" i="4"/>
  <c r="I108" i="4"/>
  <c r="I109" i="4"/>
  <c r="K109" i="4" s="1"/>
  <c r="I110" i="4"/>
  <c r="K110" i="4" s="1"/>
  <c r="I111" i="4"/>
  <c r="I112" i="4"/>
  <c r="I113" i="4"/>
  <c r="K113" i="4" s="1"/>
  <c r="I114" i="4"/>
  <c r="K114" i="4" s="1"/>
  <c r="I115" i="4"/>
  <c r="I116" i="4"/>
  <c r="I117" i="4"/>
  <c r="I118" i="4"/>
  <c r="K118" i="4" s="1"/>
  <c r="I119" i="4"/>
  <c r="I120" i="4"/>
  <c r="I121" i="4"/>
  <c r="K121" i="4" s="1"/>
  <c r="I122" i="4"/>
  <c r="K122" i="4" s="1"/>
  <c r="I123" i="4"/>
  <c r="I124" i="4"/>
  <c r="I125" i="4"/>
  <c r="K125" i="4" s="1"/>
  <c r="I126" i="4"/>
  <c r="K126" i="4" s="1"/>
  <c r="I127" i="4"/>
  <c r="I128" i="4"/>
  <c r="I129" i="4"/>
  <c r="K129" i="4" s="1"/>
  <c r="I130" i="4"/>
  <c r="K130" i="4" s="1"/>
  <c r="I131" i="4"/>
  <c r="I132" i="4"/>
  <c r="I133" i="4"/>
  <c r="I134" i="4"/>
  <c r="K134" i="4" s="1"/>
  <c r="I135" i="4"/>
  <c r="I136" i="4"/>
  <c r="I137" i="4"/>
  <c r="K137" i="4" s="1"/>
  <c r="I138" i="4"/>
  <c r="K138" i="4" s="1"/>
  <c r="I139" i="4"/>
  <c r="I140" i="4"/>
  <c r="I141" i="4"/>
  <c r="K141" i="4" s="1"/>
  <c r="I142" i="4"/>
  <c r="K142" i="4" s="1"/>
  <c r="I143" i="4"/>
  <c r="I144" i="4"/>
  <c r="I145" i="4"/>
  <c r="K145" i="4" s="1"/>
  <c r="I146" i="4"/>
  <c r="K146" i="4" s="1"/>
  <c r="I147" i="4"/>
  <c r="I148" i="4"/>
  <c r="I149" i="4"/>
  <c r="I150" i="4"/>
  <c r="K150" i="4" s="1"/>
  <c r="K95" i="4"/>
  <c r="K96" i="4"/>
  <c r="K99" i="4"/>
  <c r="K100" i="4"/>
  <c r="K101" i="4"/>
  <c r="K103" i="4"/>
  <c r="K104" i="4"/>
  <c r="K107" i="4"/>
  <c r="K108" i="4"/>
  <c r="K111" i="4"/>
  <c r="K112" i="4"/>
  <c r="K115" i="4"/>
  <c r="K116" i="4"/>
  <c r="K117" i="4"/>
  <c r="K119" i="4"/>
  <c r="K120" i="4"/>
  <c r="K123" i="4"/>
  <c r="K124" i="4"/>
  <c r="K127" i="4"/>
  <c r="K128" i="4"/>
  <c r="K131" i="4"/>
  <c r="K132" i="4"/>
  <c r="K133" i="4"/>
  <c r="K135" i="4"/>
  <c r="K136" i="4"/>
  <c r="K139" i="4"/>
  <c r="K140" i="4"/>
  <c r="K143" i="4"/>
  <c r="K144" i="4"/>
  <c r="K147" i="4"/>
  <c r="K148" i="4"/>
  <c r="K149" i="4"/>
  <c r="I55" i="4"/>
  <c r="I56" i="4"/>
  <c r="I57" i="4"/>
  <c r="I58" i="4"/>
  <c r="I59" i="4"/>
  <c r="I60" i="4"/>
  <c r="I61" i="4"/>
  <c r="I62" i="4"/>
  <c r="K55" i="4"/>
  <c r="K56" i="4"/>
  <c r="K57" i="4"/>
  <c r="K58" i="4"/>
  <c r="K59" i="4"/>
  <c r="K60" i="4"/>
  <c r="K61" i="4"/>
  <c r="K62" i="4"/>
  <c r="K11" i="4"/>
  <c r="K43" i="4"/>
  <c r="M5" i="1" l="1"/>
  <c r="M9" i="1"/>
  <c r="M13" i="1"/>
  <c r="M17" i="1"/>
  <c r="M21" i="1"/>
  <c r="M25" i="1"/>
  <c r="M29" i="1"/>
  <c r="M33" i="1"/>
  <c r="M37" i="1"/>
  <c r="M41" i="1"/>
  <c r="M45" i="1"/>
  <c r="M49" i="1"/>
  <c r="M53" i="1"/>
  <c r="M61" i="1"/>
  <c r="M65" i="1"/>
  <c r="M69" i="1"/>
  <c r="M73" i="1"/>
  <c r="M77" i="1"/>
  <c r="K5" i="1"/>
  <c r="K6" i="1"/>
  <c r="M6" i="1" s="1"/>
  <c r="K7" i="1"/>
  <c r="M7" i="1" s="1"/>
  <c r="K8" i="1"/>
  <c r="M8" i="1" s="1"/>
  <c r="K9" i="1"/>
  <c r="K10" i="1"/>
  <c r="M10" i="1" s="1"/>
  <c r="K11" i="1"/>
  <c r="M11" i="1" s="1"/>
  <c r="K12" i="1"/>
  <c r="M12" i="1" s="1"/>
  <c r="K13" i="1"/>
  <c r="K14" i="1"/>
  <c r="M14" i="1" s="1"/>
  <c r="K15" i="1"/>
  <c r="M15" i="1" s="1"/>
  <c r="K16" i="1"/>
  <c r="M16" i="1" s="1"/>
  <c r="K17" i="1"/>
  <c r="K18" i="1"/>
  <c r="M18" i="1" s="1"/>
  <c r="K19" i="1"/>
  <c r="M19" i="1" s="1"/>
  <c r="K20" i="1"/>
  <c r="M20" i="1" s="1"/>
  <c r="K21" i="1"/>
  <c r="K22" i="1"/>
  <c r="M22" i="1" s="1"/>
  <c r="K23" i="1"/>
  <c r="M23" i="1" s="1"/>
  <c r="K24" i="1"/>
  <c r="M24" i="1" s="1"/>
  <c r="K25" i="1"/>
  <c r="K26" i="1"/>
  <c r="M26" i="1" s="1"/>
  <c r="K27" i="1"/>
  <c r="M27" i="1" s="1"/>
  <c r="K28" i="1"/>
  <c r="M28" i="1" s="1"/>
  <c r="K29" i="1"/>
  <c r="K30" i="1"/>
  <c r="M30" i="1" s="1"/>
  <c r="K31" i="1"/>
  <c r="M31" i="1" s="1"/>
  <c r="K32" i="1"/>
  <c r="M32" i="1" s="1"/>
  <c r="K33" i="1"/>
  <c r="K34" i="1"/>
  <c r="M34" i="1" s="1"/>
  <c r="K35" i="1"/>
  <c r="M35" i="1" s="1"/>
  <c r="K36" i="1"/>
  <c r="M36" i="1" s="1"/>
  <c r="K37" i="1"/>
  <c r="K38" i="1"/>
  <c r="M38" i="1" s="1"/>
  <c r="K40" i="1"/>
  <c r="M40" i="1" s="1"/>
  <c r="K41" i="1"/>
  <c r="K42" i="1"/>
  <c r="M42" i="1" s="1"/>
  <c r="K43" i="1"/>
  <c r="M43" i="1" s="1"/>
  <c r="K44" i="1"/>
  <c r="M44" i="1" s="1"/>
  <c r="K45" i="1"/>
  <c r="K46" i="1"/>
  <c r="M46" i="1" s="1"/>
  <c r="K47" i="1"/>
  <c r="M47" i="1" s="1"/>
  <c r="K49" i="1"/>
  <c r="K50" i="1"/>
  <c r="M50" i="1" s="1"/>
  <c r="K51" i="1"/>
  <c r="M51" i="1" s="1"/>
  <c r="K52" i="1"/>
  <c r="M52" i="1" s="1"/>
  <c r="K53" i="1"/>
  <c r="K54" i="1"/>
  <c r="M54" i="1" s="1"/>
  <c r="K55" i="1"/>
  <c r="M55" i="1" s="1"/>
  <c r="K56" i="1"/>
  <c r="M56" i="1" s="1"/>
  <c r="K58" i="1"/>
  <c r="M58" i="1" s="1"/>
  <c r="K59" i="1"/>
  <c r="M59" i="1" s="1"/>
  <c r="K60" i="1"/>
  <c r="M60" i="1" s="1"/>
  <c r="K61" i="1"/>
  <c r="K62" i="1"/>
  <c r="M62" i="1" s="1"/>
  <c r="K63" i="1"/>
  <c r="M63" i="1" s="1"/>
  <c r="K64" i="1"/>
  <c r="M64" i="1" s="1"/>
  <c r="K65" i="1"/>
  <c r="K67" i="1"/>
  <c r="M67" i="1" s="1"/>
  <c r="K68" i="1"/>
  <c r="M68" i="1" s="1"/>
  <c r="K69" i="1"/>
  <c r="K70" i="1"/>
  <c r="M70" i="1" s="1"/>
  <c r="K71" i="1"/>
  <c r="M71" i="1" s="1"/>
  <c r="K72" i="1"/>
  <c r="M72" i="1" s="1"/>
  <c r="K73" i="1"/>
  <c r="K74" i="1"/>
  <c r="M74" i="1" s="1"/>
  <c r="K75" i="1"/>
  <c r="M75" i="1" s="1"/>
  <c r="K76" i="1"/>
  <c r="M76" i="1" s="1"/>
  <c r="K77" i="1"/>
  <c r="K78" i="1"/>
  <c r="M78" i="1" s="1"/>
  <c r="I7" i="2" l="1"/>
  <c r="K7" i="2" s="1"/>
  <c r="J90" i="7" l="1"/>
  <c r="L90" i="7" s="1"/>
  <c r="I4" i="5" l="1"/>
  <c r="K4" i="5" s="1"/>
  <c r="J27" i="7" l="1"/>
  <c r="L27" i="7" s="1"/>
  <c r="I31" i="2"/>
  <c r="K31" i="2" s="1"/>
  <c r="I30" i="2"/>
  <c r="K30" i="2" s="1"/>
  <c r="I25" i="2"/>
  <c r="K25" i="2" s="1"/>
  <c r="I24" i="2"/>
  <c r="K24" i="2" s="1"/>
  <c r="I23" i="2"/>
  <c r="K23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2" i="2"/>
  <c r="K12" i="2" s="1"/>
  <c r="I11" i="2"/>
  <c r="K11" i="2" s="1"/>
  <c r="I10" i="2"/>
  <c r="K10" i="2" s="1"/>
  <c r="I9" i="2"/>
  <c r="K9" i="2" s="1"/>
  <c r="I6" i="2"/>
  <c r="K6" i="2" s="1"/>
  <c r="I5" i="2"/>
  <c r="K5" i="2" s="1"/>
  <c r="I4" i="2"/>
  <c r="K4" i="2" s="1"/>
  <c r="I3" i="2"/>
  <c r="K3" i="2" s="1"/>
  <c r="I59" i="9"/>
  <c r="K59" i="9" s="1"/>
  <c r="I58" i="9"/>
  <c r="K58" i="9" s="1"/>
  <c r="I57" i="9"/>
  <c r="K57" i="9" s="1"/>
  <c r="I56" i="9"/>
  <c r="K56" i="9" s="1"/>
  <c r="I55" i="9"/>
  <c r="K55" i="9" s="1"/>
  <c r="I54" i="9"/>
  <c r="K54" i="9" s="1"/>
  <c r="I53" i="9"/>
  <c r="K53" i="9" s="1"/>
  <c r="I52" i="9"/>
  <c r="K52" i="9" s="1"/>
  <c r="I51" i="9"/>
  <c r="K51" i="9" s="1"/>
  <c r="I50" i="9"/>
  <c r="K50" i="9" s="1"/>
  <c r="I49" i="9"/>
  <c r="K49" i="9" s="1"/>
  <c r="I48" i="9"/>
  <c r="K48" i="9" s="1"/>
  <c r="I47" i="9"/>
  <c r="K47" i="9" s="1"/>
  <c r="I46" i="9"/>
  <c r="K46" i="9" s="1"/>
  <c r="I45" i="9"/>
  <c r="K45" i="9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13" i="9"/>
  <c r="K13" i="9" s="1"/>
  <c r="I12" i="9"/>
  <c r="K12" i="9" s="1"/>
  <c r="I11" i="9"/>
  <c r="K11" i="9" s="1"/>
  <c r="I10" i="9"/>
  <c r="K10" i="9" s="1"/>
  <c r="I9" i="9"/>
  <c r="K9" i="9" s="1"/>
  <c r="I8" i="9"/>
  <c r="K8" i="9" s="1"/>
  <c r="I7" i="9"/>
  <c r="K7" i="9" s="1"/>
  <c r="I6" i="9"/>
  <c r="K6" i="9" s="1"/>
  <c r="I5" i="9"/>
  <c r="K5" i="9" s="1"/>
  <c r="I60" i="8"/>
  <c r="K60" i="8" s="1"/>
  <c r="I59" i="8"/>
  <c r="K59" i="8" s="1"/>
  <c r="I58" i="8"/>
  <c r="K58" i="8" s="1"/>
  <c r="I57" i="8"/>
  <c r="K57" i="8" s="1"/>
  <c r="I56" i="8"/>
  <c r="K56" i="8" s="1"/>
  <c r="I55" i="8"/>
  <c r="K55" i="8" s="1"/>
  <c r="I54" i="8"/>
  <c r="K54" i="8" s="1"/>
  <c r="I53" i="8"/>
  <c r="K53" i="8" s="1"/>
  <c r="I52" i="8"/>
  <c r="K52" i="8" s="1"/>
  <c r="I51" i="8"/>
  <c r="K51" i="8" s="1"/>
  <c r="I50" i="8"/>
  <c r="K50" i="8" s="1"/>
  <c r="I49" i="8"/>
  <c r="K49" i="8" s="1"/>
  <c r="I48" i="8"/>
  <c r="K48" i="8" s="1"/>
  <c r="I47" i="8"/>
  <c r="K47" i="8" s="1"/>
  <c r="I46" i="8"/>
  <c r="K46" i="8" s="1"/>
  <c r="I45" i="8"/>
  <c r="K45" i="8" s="1"/>
  <c r="I44" i="8"/>
  <c r="K44" i="8" s="1"/>
  <c r="I43" i="8"/>
  <c r="K43" i="8" s="1"/>
  <c r="I42" i="8"/>
  <c r="K42" i="8" s="1"/>
  <c r="I41" i="8"/>
  <c r="K41" i="8" s="1"/>
  <c r="I40" i="8"/>
  <c r="K40" i="8" s="1"/>
  <c r="I39" i="8"/>
  <c r="K39" i="8" s="1"/>
  <c r="I38" i="8"/>
  <c r="K38" i="8" s="1"/>
  <c r="I37" i="8"/>
  <c r="K37" i="8" s="1"/>
  <c r="I36" i="8"/>
  <c r="K36" i="8" s="1"/>
  <c r="I35" i="8"/>
  <c r="K35" i="8" s="1"/>
  <c r="I34" i="8"/>
  <c r="K34" i="8" s="1"/>
  <c r="I33" i="8"/>
  <c r="K33" i="8" s="1"/>
  <c r="I32" i="8"/>
  <c r="K32" i="8" s="1"/>
  <c r="I31" i="8"/>
  <c r="K31" i="8" s="1"/>
  <c r="I30" i="8"/>
  <c r="K30" i="8" s="1"/>
  <c r="I29" i="8"/>
  <c r="K29" i="8" s="1"/>
  <c r="I28" i="8"/>
  <c r="K28" i="8" s="1"/>
  <c r="I27" i="8"/>
  <c r="K27" i="8" s="1"/>
  <c r="I26" i="8"/>
  <c r="K26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6" i="8"/>
  <c r="K16" i="8" s="1"/>
  <c r="I15" i="8"/>
  <c r="K15" i="8" s="1"/>
  <c r="I14" i="8"/>
  <c r="K14" i="8" s="1"/>
  <c r="I13" i="8"/>
  <c r="K13" i="8" s="1"/>
  <c r="I12" i="8"/>
  <c r="K12" i="8" s="1"/>
  <c r="I11" i="8"/>
  <c r="K11" i="8" s="1"/>
  <c r="I10" i="8"/>
  <c r="K10" i="8" s="1"/>
  <c r="I9" i="8"/>
  <c r="K9" i="8" s="1"/>
  <c r="I8" i="8"/>
  <c r="K8" i="8" s="1"/>
  <c r="I7" i="8"/>
  <c r="K7" i="8" s="1"/>
  <c r="I6" i="8"/>
  <c r="K6" i="8" s="1"/>
  <c r="I5" i="8"/>
  <c r="K5" i="8" s="1"/>
  <c r="I4" i="8"/>
  <c r="K4" i="8" s="1"/>
  <c r="I3" i="8"/>
  <c r="K3" i="8" s="1"/>
  <c r="J86" i="7"/>
  <c r="L86" i="7" s="1"/>
  <c r="J85" i="7"/>
  <c r="L85" i="7" s="1"/>
  <c r="J84" i="7"/>
  <c r="L84" i="7" s="1"/>
  <c r="J83" i="7"/>
  <c r="L83" i="7" s="1"/>
  <c r="J81" i="7"/>
  <c r="L81" i="7" s="1"/>
  <c r="J80" i="7"/>
  <c r="L80" i="7" s="1"/>
  <c r="J79" i="7"/>
  <c r="L79" i="7" s="1"/>
  <c r="J78" i="7"/>
  <c r="L78" i="7" s="1"/>
  <c r="J76" i="7"/>
  <c r="L76" i="7" s="1"/>
  <c r="J75" i="7"/>
  <c r="L75" i="7" s="1"/>
  <c r="J74" i="7"/>
  <c r="L74" i="7" s="1"/>
  <c r="J73" i="7"/>
  <c r="L73" i="7" s="1"/>
  <c r="J71" i="7"/>
  <c r="L71" i="7" s="1"/>
  <c r="J70" i="7"/>
  <c r="L70" i="7" s="1"/>
  <c r="J69" i="7"/>
  <c r="L69" i="7" s="1"/>
  <c r="J68" i="7"/>
  <c r="L68" i="7" s="1"/>
  <c r="J67" i="7"/>
  <c r="L67" i="7" s="1"/>
  <c r="J65" i="7"/>
  <c r="L65" i="7" s="1"/>
  <c r="J64" i="7"/>
  <c r="L64" i="7" s="1"/>
  <c r="J63" i="7"/>
  <c r="L63" i="7" s="1"/>
  <c r="J62" i="7"/>
  <c r="L62" i="7" s="1"/>
  <c r="J61" i="7"/>
  <c r="L61" i="7" s="1"/>
  <c r="J60" i="7"/>
  <c r="L60" i="7" s="1"/>
  <c r="J59" i="7"/>
  <c r="L59" i="7" s="1"/>
  <c r="J58" i="7"/>
  <c r="L58" i="7" s="1"/>
  <c r="J56" i="7"/>
  <c r="L56" i="7" s="1"/>
  <c r="J55" i="7"/>
  <c r="L55" i="7" s="1"/>
  <c r="J53" i="7"/>
  <c r="L53" i="7" s="1"/>
  <c r="J52" i="7"/>
  <c r="L52" i="7" s="1"/>
  <c r="J51" i="7"/>
  <c r="L51" i="7" s="1"/>
  <c r="J50" i="7"/>
  <c r="L50" i="7" s="1"/>
  <c r="J49" i="7"/>
  <c r="L49" i="7" s="1"/>
  <c r="J48" i="7"/>
  <c r="L48" i="7" s="1"/>
  <c r="J47" i="7"/>
  <c r="L47" i="7" s="1"/>
  <c r="J46" i="7"/>
  <c r="L46" i="7" s="1"/>
  <c r="J45" i="7"/>
  <c r="L45" i="7" s="1"/>
  <c r="J44" i="7"/>
  <c r="L44" i="7" s="1"/>
  <c r="J43" i="7"/>
  <c r="L43" i="7" s="1"/>
  <c r="J42" i="7"/>
  <c r="L42" i="7" s="1"/>
  <c r="J41" i="7"/>
  <c r="L41" i="7" s="1"/>
  <c r="J40" i="7"/>
  <c r="L40" i="7" s="1"/>
  <c r="J39" i="7"/>
  <c r="L39" i="7" s="1"/>
  <c r="J38" i="7"/>
  <c r="L38" i="7" s="1"/>
  <c r="J37" i="7"/>
  <c r="L37" i="7" s="1"/>
  <c r="J36" i="7"/>
  <c r="L36" i="7" s="1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L5" i="7"/>
  <c r="J35" i="7"/>
  <c r="L35" i="7" s="1"/>
  <c r="J4" i="7"/>
  <c r="L4" i="7" s="1"/>
  <c r="J3" i="7"/>
  <c r="L3" i="7" s="1"/>
  <c r="I44" i="6"/>
  <c r="K44" i="6" s="1"/>
  <c r="I43" i="6"/>
  <c r="K43" i="6" s="1"/>
  <c r="I42" i="6"/>
  <c r="K42" i="6" s="1"/>
  <c r="I41" i="6"/>
  <c r="K41" i="6" s="1"/>
  <c r="I28" i="6"/>
  <c r="K28" i="6" s="1"/>
  <c r="I27" i="6"/>
  <c r="K27" i="6" s="1"/>
  <c r="I26" i="6"/>
  <c r="K26" i="6" s="1"/>
  <c r="I23" i="6"/>
  <c r="K23" i="6" s="1"/>
  <c r="I22" i="6"/>
  <c r="K22" i="6" s="1"/>
  <c r="I18" i="6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1" i="6"/>
  <c r="K11" i="6" s="1"/>
  <c r="I10" i="6"/>
  <c r="K10" i="6" s="1"/>
  <c r="I7" i="6"/>
  <c r="K7" i="6" s="1"/>
  <c r="I6" i="6"/>
  <c r="K6" i="6" s="1"/>
  <c r="I4" i="6"/>
  <c r="K4" i="6" s="1"/>
  <c r="I3" i="6"/>
  <c r="K3" i="6" s="1"/>
  <c r="I21" i="5"/>
  <c r="K21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K19" i="5" s="1"/>
  <c r="I20" i="5"/>
  <c r="K20" i="5" s="1"/>
  <c r="I5" i="5"/>
  <c r="K5" i="5" s="1"/>
  <c r="I6" i="5"/>
  <c r="K6" i="5" s="1"/>
  <c r="I7" i="5"/>
  <c r="K7" i="5" s="1"/>
  <c r="I8" i="5"/>
  <c r="K8" i="5" s="1"/>
  <c r="I9" i="5"/>
  <c r="K9" i="5" s="1"/>
  <c r="I10" i="5"/>
  <c r="K10" i="5" s="1"/>
  <c r="I11" i="5"/>
  <c r="K11" i="5" s="1"/>
  <c r="I12" i="5"/>
  <c r="K12" i="5" s="1"/>
  <c r="I13" i="5"/>
  <c r="K13" i="5" s="1"/>
  <c r="I3" i="5"/>
  <c r="K3" i="5" s="1"/>
  <c r="I94" i="4"/>
  <c r="K94" i="4" s="1"/>
  <c r="I93" i="4"/>
  <c r="K93" i="4" s="1"/>
  <c r="I92" i="4"/>
  <c r="K92" i="4" s="1"/>
  <c r="I91" i="4"/>
  <c r="K91" i="4" s="1"/>
  <c r="I90" i="4"/>
  <c r="K90" i="4" s="1"/>
  <c r="I89" i="4"/>
  <c r="K89" i="4" s="1"/>
  <c r="I85" i="4"/>
  <c r="K85" i="4" s="1"/>
  <c r="I86" i="4"/>
  <c r="K86" i="4" s="1"/>
  <c r="I87" i="4"/>
  <c r="K87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I68" i="4"/>
  <c r="K68" i="4" s="1"/>
  <c r="I67" i="4"/>
  <c r="K67" i="4" s="1"/>
  <c r="I66" i="4"/>
  <c r="K66" i="4" s="1"/>
  <c r="I65" i="4"/>
  <c r="K65" i="4" s="1"/>
  <c r="I64" i="4"/>
  <c r="K64" i="4" s="1"/>
  <c r="I63" i="4"/>
  <c r="K63" i="4" s="1"/>
  <c r="I54" i="4"/>
  <c r="K54" i="4" s="1"/>
  <c r="I53" i="4"/>
  <c r="K53" i="4" s="1"/>
  <c r="I52" i="4"/>
  <c r="K52" i="4" s="1"/>
  <c r="I51" i="4"/>
  <c r="K51" i="4" s="1"/>
  <c r="I84" i="4"/>
  <c r="K84" i="4" s="1"/>
  <c r="I77" i="4"/>
  <c r="K77" i="4" s="1"/>
  <c r="I50" i="4"/>
  <c r="K50" i="4" s="1"/>
  <c r="I47" i="4"/>
  <c r="K47" i="4" s="1"/>
  <c r="I46" i="4"/>
  <c r="K46" i="4" s="1"/>
  <c r="I45" i="4"/>
  <c r="K45" i="4" s="1"/>
  <c r="I44" i="4"/>
  <c r="K44" i="4" s="1"/>
  <c r="I42" i="4"/>
  <c r="K42" i="4" s="1"/>
  <c r="I41" i="4"/>
  <c r="K41" i="4" s="1"/>
  <c r="I40" i="4"/>
  <c r="K40" i="4" s="1"/>
  <c r="I39" i="4"/>
  <c r="K39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I12" i="4"/>
  <c r="K12" i="4" s="1"/>
  <c r="I10" i="4"/>
  <c r="K10" i="4" s="1"/>
  <c r="I9" i="4"/>
  <c r="K9" i="4" s="1"/>
  <c r="I8" i="4"/>
  <c r="K8" i="4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I7" i="3"/>
  <c r="K7" i="3" s="1"/>
  <c r="I5" i="3"/>
  <c r="K5" i="3" s="1"/>
  <c r="I4" i="3"/>
  <c r="K4" i="3" s="1"/>
  <c r="I3" i="3"/>
  <c r="K3" i="3" s="1"/>
  <c r="I49" i="2"/>
  <c r="I48" i="2"/>
  <c r="K48" i="2" s="1"/>
  <c r="I47" i="2"/>
  <c r="K47" i="2" s="1"/>
  <c r="I46" i="2"/>
  <c r="K46" i="2" s="1"/>
  <c r="I45" i="2"/>
  <c r="K45" i="2" s="1"/>
  <c r="I44" i="2"/>
  <c r="K44" i="2" s="1"/>
  <c r="I42" i="2"/>
  <c r="K42" i="2" s="1"/>
  <c r="I40" i="2"/>
  <c r="K40" i="2" s="1"/>
  <c r="I39" i="2"/>
  <c r="K39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29" i="2"/>
  <c r="K29" i="2" s="1"/>
  <c r="I22" i="2"/>
  <c r="K22" i="2" s="1"/>
  <c r="I8" i="2"/>
  <c r="K8" i="2" s="1"/>
  <c r="K4" i="1"/>
  <c r="M4" i="1" s="1"/>
  <c r="K3" i="1"/>
  <c r="M3" i="1" s="1"/>
  <c r="J82" i="7"/>
  <c r="L82" i="7" s="1"/>
  <c r="I40" i="6" l="1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20" i="6"/>
  <c r="K20" i="6" s="1"/>
  <c r="I37" i="4" l="1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7" i="2"/>
  <c r="K27" i="2" s="1"/>
</calcChain>
</file>

<file path=xl/sharedStrings.xml><?xml version="1.0" encoding="utf-8"?>
<sst xmlns="http://schemas.openxmlformats.org/spreadsheetml/2006/main" count="2921" uniqueCount="789">
  <si>
    <t>No</t>
  </si>
  <si>
    <t>NATURE OF SERVICE</t>
  </si>
  <si>
    <t>DESCRIPTION OF SERVICE</t>
  </si>
  <si>
    <t>Water</t>
  </si>
  <si>
    <t xml:space="preserve"> </t>
  </si>
  <si>
    <t>Residential</t>
  </si>
  <si>
    <t>Churches and Schools</t>
  </si>
  <si>
    <t>90Kl and above</t>
  </si>
  <si>
    <t>Basic Charge Residential</t>
  </si>
  <si>
    <t>Indigent</t>
  </si>
  <si>
    <t>Basic Charge (Indigent household)</t>
  </si>
  <si>
    <t>Interest on arrears</t>
  </si>
  <si>
    <t>Business</t>
  </si>
  <si>
    <t>Government</t>
  </si>
  <si>
    <t>Water Basic Business</t>
  </si>
  <si>
    <t>Water Basic Government</t>
  </si>
  <si>
    <t>Water Basic Churches and Schools</t>
  </si>
  <si>
    <t>Water Connection: Residential</t>
  </si>
  <si>
    <t>Water Connection Indigent</t>
  </si>
  <si>
    <t>Water Reconnection Fee:</t>
  </si>
  <si>
    <t xml:space="preserve">                          Indigent</t>
  </si>
  <si>
    <t xml:space="preserve">                          Residential</t>
  </si>
  <si>
    <t xml:space="preserve">                           Business</t>
  </si>
  <si>
    <t>15mm</t>
  </si>
  <si>
    <t>20mm</t>
  </si>
  <si>
    <t>40mm</t>
  </si>
  <si>
    <t>50mm</t>
  </si>
  <si>
    <t>80mm</t>
  </si>
  <si>
    <t>100mm</t>
  </si>
  <si>
    <t>150mm</t>
  </si>
  <si>
    <t>200mm</t>
  </si>
  <si>
    <t xml:space="preserve"> Residential</t>
  </si>
  <si>
    <t>Illegal Usage of unmetered water: Residential</t>
  </si>
  <si>
    <t>General Services Business Sites</t>
  </si>
  <si>
    <t>Residential Sites</t>
  </si>
  <si>
    <t>NB: General service is payable from the date of purchase whether the site is developed or not.</t>
  </si>
  <si>
    <t>Property Rates</t>
  </si>
  <si>
    <t>Refuse Removal daily collection</t>
  </si>
  <si>
    <t>Refuse Removal Big Business</t>
  </si>
  <si>
    <t xml:space="preserve">Refuse Removal Government </t>
  </si>
  <si>
    <t>Emerging Businesses(Medium)</t>
  </si>
  <si>
    <t>Survivalist Business(Small)</t>
  </si>
  <si>
    <t>Refuse Removal Churches and Schools</t>
  </si>
  <si>
    <t>Garden  refuse Business</t>
  </si>
  <si>
    <t xml:space="preserve">Building  rubbles  Business </t>
  </si>
  <si>
    <t>Refuse Removal Residential</t>
  </si>
  <si>
    <t>Refuse Removal Indigent</t>
  </si>
  <si>
    <t>Garden  refuse  Residential</t>
  </si>
  <si>
    <t>Garden refuse (Penalty)</t>
  </si>
  <si>
    <t>Building refuse(Penalty)</t>
  </si>
  <si>
    <t>Building  rubbles  Residential</t>
  </si>
  <si>
    <t>Skip Bin rental</t>
  </si>
  <si>
    <t>Basic cemetery charge</t>
  </si>
  <si>
    <t>1-50 m2</t>
  </si>
  <si>
    <t>51-100 m2</t>
  </si>
  <si>
    <t>100 m2 and  more</t>
  </si>
  <si>
    <t>Debtors Deposit</t>
  </si>
  <si>
    <t>Business  Site  :Land</t>
  </si>
  <si>
    <t xml:space="preserve">                         :Improvement</t>
  </si>
  <si>
    <t>Government    :Land</t>
  </si>
  <si>
    <t>Residential Proclaimed area only</t>
  </si>
  <si>
    <t>Free</t>
  </si>
  <si>
    <t>Sanitation</t>
  </si>
  <si>
    <t>Basic charge Residential</t>
  </si>
  <si>
    <t>Sewerage Basic Business</t>
  </si>
  <si>
    <t>Sewerage Basic Government</t>
  </si>
  <si>
    <t>Sewerage Basic Churches</t>
  </si>
  <si>
    <t>Sewerage Basic Schools</t>
  </si>
  <si>
    <t>Sewerage Blockage(</t>
  </si>
  <si>
    <t xml:space="preserve"> Business</t>
  </si>
  <si>
    <t>Churches/Schools Government</t>
  </si>
  <si>
    <t>Churches/Schools</t>
  </si>
  <si>
    <t>Illegal (penalty)  sewerage  connection</t>
  </si>
  <si>
    <t>Cutting of  Tree</t>
  </si>
  <si>
    <t>Container (phone &amp; others)</t>
  </si>
  <si>
    <t>Loose phone</t>
  </si>
  <si>
    <t>Spaza Shop Hawkers License</t>
  </si>
  <si>
    <t>Renewal of Hawkers License</t>
  </si>
  <si>
    <t>Lost Copy of Hawker’s License</t>
  </si>
  <si>
    <t>Late Renewal of Hawkers License</t>
  </si>
  <si>
    <t>Trading at no trading zone(fine per day)</t>
  </si>
  <si>
    <t xml:space="preserve">Developmental Fund(all village Households)      </t>
  </si>
  <si>
    <t xml:space="preserve">Fruit and Vegetable </t>
  </si>
  <si>
    <t>Clothing (clothes radios &amp; others)</t>
  </si>
  <si>
    <t>Food Stuff</t>
  </si>
  <si>
    <t>Hair Services</t>
  </si>
  <si>
    <t>Walking Hawkers</t>
  </si>
  <si>
    <t>Car Wash (Meters) permit</t>
  </si>
  <si>
    <t>Illegal dumping of medical waste</t>
  </si>
  <si>
    <t>Registration of Service Providers</t>
  </si>
  <si>
    <t>CA Engineering Services</t>
  </si>
  <si>
    <t xml:space="preserve">CB Contractors </t>
  </si>
  <si>
    <t>CC Personal Services</t>
  </si>
  <si>
    <t>CD Catering</t>
  </si>
  <si>
    <t>Outdoor Advertising Bill Boards</t>
  </si>
  <si>
    <t>HARD BOARD</t>
  </si>
  <si>
    <t>Illegal bill boards penalty</t>
  </si>
  <si>
    <t>Electronic bill boards</t>
  </si>
  <si>
    <t>48/60 cm Iron Board</t>
  </si>
  <si>
    <t>60/120 cm Iron Board</t>
  </si>
  <si>
    <t>120/200 cm Iron Board</t>
  </si>
  <si>
    <t>200/300 cm Iron Board</t>
  </si>
  <si>
    <t>Outdoor Advertisement</t>
  </si>
  <si>
    <t>Promotion / Cars</t>
  </si>
  <si>
    <t>Other promotions penalty</t>
  </si>
  <si>
    <t>Sheep &amp; Goat Hawking</t>
  </si>
  <si>
    <t>Banner</t>
  </si>
  <si>
    <t>Poster</t>
  </si>
  <si>
    <t xml:space="preserve">House Rental </t>
  </si>
  <si>
    <t>Two-roomed</t>
  </si>
  <si>
    <t>-</t>
  </si>
  <si>
    <t>LU I</t>
  </si>
  <si>
    <t>LU II</t>
  </si>
  <si>
    <t>B1</t>
  </si>
  <si>
    <t>B4</t>
  </si>
  <si>
    <t>Sales</t>
  </si>
  <si>
    <t>As per the applicable</t>
  </si>
  <si>
    <t>Assets disposal policy</t>
  </si>
  <si>
    <t>51/9G</t>
  </si>
  <si>
    <t>Sale of  Sites</t>
  </si>
  <si>
    <t>CBD  Area / Business</t>
  </si>
  <si>
    <t>Proclaimed Area</t>
  </si>
  <si>
    <t>Church</t>
  </si>
  <si>
    <t>Industrial  Area</t>
  </si>
  <si>
    <t xml:space="preserve">Residential  Area (Proclaimed)  </t>
  </si>
  <si>
    <t>Rural (Business)</t>
  </si>
  <si>
    <t>Site Identification: Business</t>
  </si>
  <si>
    <t xml:space="preserve">                                 Residential</t>
  </si>
  <si>
    <t xml:space="preserve">Activities </t>
  </si>
  <si>
    <t>Choral Activities with no gate takings</t>
  </si>
  <si>
    <t>Choral Activities-competitions and promotions</t>
  </si>
  <si>
    <t>Church Activities</t>
  </si>
  <si>
    <t>Meetings :Ordinary</t>
  </si>
  <si>
    <t xml:space="preserve">                 :Mass</t>
  </si>
  <si>
    <t>Parking Area Usage</t>
  </si>
  <si>
    <t>Government Department</t>
  </si>
  <si>
    <t>Funeral Activities</t>
  </si>
  <si>
    <t>Weddings/Receptions/Parties/Anniversaries p/d</t>
  </si>
  <si>
    <t>Graduations p/d</t>
  </si>
  <si>
    <t>Graduations P/N</t>
  </si>
  <si>
    <t>Fashion Display/Exhibitions</t>
  </si>
  <si>
    <t>Cultural Activities</t>
  </si>
  <si>
    <t>Workshops</t>
  </si>
  <si>
    <t>Kitchen</t>
  </si>
  <si>
    <t>Bar</t>
  </si>
  <si>
    <t>Gala Dinner</t>
  </si>
  <si>
    <t xml:space="preserve"> Old Age, Disabled people. </t>
  </si>
  <si>
    <t>Movie showing with Gate takings</t>
  </si>
  <si>
    <t>Fashion Show/display with gate takings</t>
  </si>
  <si>
    <t>Exhibition</t>
  </si>
  <si>
    <t>Photo Capturing(empty Hall)</t>
  </si>
  <si>
    <t>Photo Capturing(free entry)</t>
  </si>
  <si>
    <t>Launching</t>
  </si>
  <si>
    <t>Summit</t>
  </si>
  <si>
    <t>Giyani Stadium</t>
  </si>
  <si>
    <t>Soccer (Non-Profit)</t>
  </si>
  <si>
    <t>Soccer (Profit) Second  and lower divisions</t>
  </si>
  <si>
    <t>Soccer (Profit) PSL &amp; NFD</t>
  </si>
  <si>
    <t>All divisions</t>
  </si>
  <si>
    <t>Athletics (School sport)</t>
  </si>
  <si>
    <t>Festivals/bash/DJ/CD Promotions</t>
  </si>
  <si>
    <t>Church Service p/d</t>
  </si>
  <si>
    <t>Church Service p/n</t>
  </si>
  <si>
    <t>Mass Meeting</t>
  </si>
  <si>
    <t>Wedding/Receptions/Anniversaries</t>
  </si>
  <si>
    <t>Golf Course</t>
  </si>
  <si>
    <t>Workshop p/d</t>
  </si>
  <si>
    <t>Workshop p/n</t>
  </si>
  <si>
    <t>Catering/Eating</t>
  </si>
  <si>
    <t>Government Activity</t>
  </si>
  <si>
    <t>MDM</t>
  </si>
  <si>
    <t>Tourism Information Centre</t>
  </si>
  <si>
    <t>Parties</t>
  </si>
  <si>
    <t>Weddings</t>
  </si>
  <si>
    <t xml:space="preserve">Cemetery </t>
  </si>
  <si>
    <t>Single  Grave (Adult)</t>
  </si>
  <si>
    <t>Single Grave (none resident)</t>
  </si>
  <si>
    <t>Single  Grave (Child)</t>
  </si>
  <si>
    <t>Double Grave( child)</t>
  </si>
  <si>
    <t>Reservation  of graves:</t>
  </si>
  <si>
    <t xml:space="preserve"> Adult</t>
  </si>
  <si>
    <t>Child</t>
  </si>
  <si>
    <t xml:space="preserve">Exhumation Adult </t>
  </si>
  <si>
    <t xml:space="preserve">                     Child</t>
  </si>
  <si>
    <t>Erection of memorial Adult</t>
  </si>
  <si>
    <t>Cremation Adult</t>
  </si>
  <si>
    <t xml:space="preserve">                    Child</t>
  </si>
  <si>
    <t>Sale of graves for indigent</t>
  </si>
  <si>
    <t>Indigent Burial</t>
  </si>
  <si>
    <t>Pauper burial Adult</t>
  </si>
  <si>
    <t xml:space="preserve">                       Child</t>
  </si>
  <si>
    <t>Additional charges</t>
  </si>
  <si>
    <t>Deepening of graves</t>
  </si>
  <si>
    <t>Enlarging of graves</t>
  </si>
  <si>
    <t>Grave layering</t>
  </si>
  <si>
    <t>50% less of normal tariff</t>
  </si>
  <si>
    <t xml:space="preserve">N.B. Repeal of all tariffs: </t>
  </si>
  <si>
    <t xml:space="preserve">1. On fourth schedule of cemetery and crematorium B2. On seventh schedule of cemetery and crematorium By-Laws y-Laws </t>
  </si>
  <si>
    <t>Sport Centre</t>
  </si>
  <si>
    <t>TP Khuvutlu Tennis Court</t>
  </si>
  <si>
    <t>Soccer (non-profit)</t>
  </si>
  <si>
    <t>Soccer (profit)</t>
  </si>
  <si>
    <t>Festivals(Profit making)</t>
  </si>
  <si>
    <t>Festivals (Non-Profit)</t>
  </si>
  <si>
    <t>Cultural Activities with gate takings</t>
  </si>
  <si>
    <t>Cultural Activities with no gate takings</t>
  </si>
  <si>
    <t>Church activity</t>
  </si>
  <si>
    <t>Funeral Activity</t>
  </si>
  <si>
    <t>Government Departments</t>
  </si>
  <si>
    <t>Registration of any club/ indiv.</t>
  </si>
  <si>
    <t>Membership fee for any code</t>
  </si>
  <si>
    <t>Depts etc for various code</t>
  </si>
  <si>
    <t>Schools for various code</t>
  </si>
  <si>
    <t>Building Plans and other Services</t>
  </si>
  <si>
    <t xml:space="preserve">   </t>
  </si>
  <si>
    <t>Residential Township</t>
  </si>
  <si>
    <t>Villages</t>
  </si>
  <si>
    <t>New Illegal structure</t>
  </si>
  <si>
    <t>New Illegal extension</t>
  </si>
  <si>
    <t>Old Illegal structure</t>
  </si>
  <si>
    <t>New illegal structures</t>
  </si>
  <si>
    <t>Old Illegal extension</t>
  </si>
  <si>
    <t>Transfer fee residential</t>
  </si>
  <si>
    <t>Transfer fee business (CBD)</t>
  </si>
  <si>
    <t>Transfer fee Industrial</t>
  </si>
  <si>
    <t>Transfer fee all sections (business)</t>
  </si>
  <si>
    <t>Registration fee resident</t>
  </si>
  <si>
    <t>Registration fee business</t>
  </si>
  <si>
    <t>Registration fee Industrial area</t>
  </si>
  <si>
    <t>Registration fee Church site</t>
  </si>
  <si>
    <t>Registration fee all sections (business)</t>
  </si>
  <si>
    <t>Cancellation fee residential</t>
  </si>
  <si>
    <t>Cancellation fee business</t>
  </si>
  <si>
    <t>Reissue of statement</t>
  </si>
  <si>
    <t>Clearance certificate</t>
  </si>
  <si>
    <t>Valuation certificate</t>
  </si>
  <si>
    <t>Confirmation letter</t>
  </si>
  <si>
    <t>Consolidation fee</t>
  </si>
  <si>
    <t>Lost copy of Deed of Grant ; Residential</t>
  </si>
  <si>
    <t>Lost copy of Deed of Grant: Business</t>
  </si>
  <si>
    <t>Admission fee for Business site villages</t>
  </si>
  <si>
    <t>Admission fee for a residential site: villages</t>
  </si>
  <si>
    <t>Rezoning  Application</t>
  </si>
  <si>
    <t>Subdivisions</t>
  </si>
  <si>
    <t>Issuing of PTO in Rural Areas</t>
  </si>
  <si>
    <t>Church  site</t>
  </si>
  <si>
    <t>Residential site</t>
  </si>
  <si>
    <t>Business site</t>
  </si>
  <si>
    <t>Irrigation Schemes</t>
  </si>
  <si>
    <t>Replacement of lost copy : Residential</t>
  </si>
  <si>
    <t>Replacement of lost copy : Business</t>
  </si>
  <si>
    <t>Replacement of lost copy : Church</t>
  </si>
  <si>
    <t xml:space="preserve">TRAFFIC </t>
  </si>
  <si>
    <t>Search fee</t>
  </si>
  <si>
    <t>Registration of Driving School</t>
  </si>
  <si>
    <t>Tent pitching</t>
  </si>
  <si>
    <t>Non  refundable fee</t>
  </si>
  <si>
    <t>Penalty fine for driving schools operating outside permitted jurisdiction</t>
  </si>
  <si>
    <t>NO</t>
  </si>
  <si>
    <t>Parking space for buses and Taxis</t>
  </si>
  <si>
    <t>Municipal parking</t>
  </si>
  <si>
    <t>Municipal Staff (Rate)</t>
  </si>
  <si>
    <t>LIBRARY</t>
  </si>
  <si>
    <t xml:space="preserve"> Registration – Adults</t>
  </si>
  <si>
    <t xml:space="preserve">                          Youth</t>
  </si>
  <si>
    <t xml:space="preserve">                           Children</t>
  </si>
  <si>
    <t>Late submission</t>
  </si>
  <si>
    <t>Internet cafe</t>
  </si>
  <si>
    <t>Health matters</t>
  </si>
  <si>
    <t>Illegal Dumping</t>
  </si>
  <si>
    <t>Minor illegal Dumping</t>
  </si>
  <si>
    <t>Noise pollution</t>
  </si>
  <si>
    <t>Air pollution</t>
  </si>
  <si>
    <t>Littering</t>
  </si>
  <si>
    <t>Hair saloon open space(fine)</t>
  </si>
  <si>
    <t>Selling raw meat(fine)</t>
  </si>
  <si>
    <t>Open space and commonage</t>
  </si>
  <si>
    <t>Laundry and crockery(fine)</t>
  </si>
  <si>
    <t>Public indecency(fine)</t>
  </si>
  <si>
    <t>Pounding</t>
  </si>
  <si>
    <t>Dipping and Spray</t>
  </si>
  <si>
    <t>Large stock</t>
  </si>
  <si>
    <t>Small stock</t>
  </si>
  <si>
    <t>Trespassing</t>
  </si>
  <si>
    <t>Pounding and Tending fee.</t>
  </si>
  <si>
    <t>Registration of Dogs</t>
  </si>
  <si>
    <t>Damages</t>
  </si>
  <si>
    <t>Robot</t>
  </si>
  <si>
    <t>Street light</t>
  </si>
  <si>
    <t>Road Sign</t>
  </si>
  <si>
    <t>Meter : conventional</t>
  </si>
  <si>
    <t xml:space="preserve">Programmable </t>
  </si>
  <si>
    <t>Pre-Paid</t>
  </si>
  <si>
    <t>40mm and less</t>
  </si>
  <si>
    <t>50mm up to 100mm</t>
  </si>
  <si>
    <t>110mm up to 250mm</t>
  </si>
  <si>
    <t>300mm up to 400mm</t>
  </si>
  <si>
    <t>400mm up to 700mm</t>
  </si>
  <si>
    <t>1.Taking instruction</t>
  </si>
  <si>
    <t>2.consultation</t>
  </si>
  <si>
    <t>4.service and filling</t>
  </si>
  <si>
    <t>5.perusal</t>
  </si>
  <si>
    <t>6.travelling expenses</t>
  </si>
  <si>
    <t>7.travelling time</t>
  </si>
  <si>
    <t>8.letters</t>
  </si>
  <si>
    <t>9.faxing and emailing</t>
  </si>
  <si>
    <t>10.appearance in court</t>
  </si>
  <si>
    <t>11.telephone calls</t>
  </si>
  <si>
    <t>12.copies</t>
  </si>
  <si>
    <t>13.Waiting time in court</t>
  </si>
  <si>
    <t>LITIGATION MATTERS</t>
  </si>
  <si>
    <t>1.2 REGIONAL  COURT LITIGATIONS</t>
  </si>
  <si>
    <t>1.3 HIGH COURT LITIGATIONS</t>
  </si>
  <si>
    <t>R3000 Fixed rate subject to annual escalation</t>
  </si>
  <si>
    <t>1.4 LABOUR COURT CASES</t>
  </si>
  <si>
    <t>IN CASE A COUNSEL IS EMPLOYED, THE COUNSEL’S APPOINTMENT AND FEES SHALL BE SUBJECT TO THE PRE-APPROVAL OF THE MUNICIPALITY</t>
  </si>
  <si>
    <t>1.1         MAGISTRATES COURT LITIGATIONS</t>
  </si>
  <si>
    <t>0-6Kl</t>
  </si>
  <si>
    <t>6-12Kl</t>
  </si>
  <si>
    <t>12-40Kl</t>
  </si>
  <si>
    <t>40-90Kl</t>
  </si>
  <si>
    <t xml:space="preserve">0-50Kl      </t>
  </si>
  <si>
    <t xml:space="preserve">51-200Kl  </t>
  </si>
  <si>
    <t xml:space="preserve">201-400Kl </t>
  </si>
  <si>
    <t>40-80Kl</t>
  </si>
  <si>
    <t>80Kl and above</t>
  </si>
  <si>
    <t xml:space="preserve">0-50Kl    </t>
  </si>
  <si>
    <t>51-200Kl</t>
  </si>
  <si>
    <t>201-400Kl</t>
  </si>
  <si>
    <t>401Kl and Above</t>
  </si>
  <si>
    <t xml:space="preserve">0-50Kl  </t>
  </si>
  <si>
    <t xml:space="preserve">401Kl and more </t>
  </si>
  <si>
    <t xml:space="preserve">401Kl and above </t>
  </si>
  <si>
    <t xml:space="preserve">0-6Kl </t>
  </si>
  <si>
    <t>per month</t>
  </si>
  <si>
    <t>per  month</t>
  </si>
  <si>
    <t>per load</t>
  </si>
  <si>
    <t xml:space="preserve">per load </t>
  </si>
  <si>
    <t>per truck</t>
  </si>
  <si>
    <t>per week</t>
  </si>
  <si>
    <t>p.a</t>
  </si>
  <si>
    <t>per occasion(Rods usage)</t>
  </si>
  <si>
    <t>per occasion( unscavating</t>
  </si>
  <si>
    <t>Other Services</t>
  </si>
  <si>
    <t>minimum</t>
  </si>
  <si>
    <t>p/m</t>
  </si>
  <si>
    <t>pa</t>
  </si>
  <si>
    <t>p.m</t>
  </si>
  <si>
    <t xml:space="preserve"> p/m</t>
  </si>
  <si>
    <t>per m2</t>
  </si>
  <si>
    <t xml:space="preserve"> per m2</t>
  </si>
  <si>
    <t>per day</t>
  </si>
  <si>
    <t>per boards</t>
  </si>
  <si>
    <t>Double story upper floor</t>
  </si>
  <si>
    <t>Church/Cretch,Hall&amp;school</t>
  </si>
  <si>
    <t xml:space="preserve">R/D Cheque   </t>
  </si>
  <si>
    <t>Arial Network</t>
  </si>
  <si>
    <t xml:space="preserve"> p/week</t>
  </si>
  <si>
    <t xml:space="preserve"> minimum (1-100m2)</t>
  </si>
  <si>
    <t>per letter</t>
  </si>
  <si>
    <t>per certificate</t>
  </si>
  <si>
    <t>per hour</t>
  </si>
  <si>
    <t xml:space="preserve"> @ 15 minutes</t>
  </si>
  <si>
    <t xml:space="preserve"> @ 30 minutes</t>
  </si>
  <si>
    <t xml:space="preserve"> @ 1 Hour</t>
  </si>
  <si>
    <t xml:space="preserve"> per incident</t>
  </si>
  <si>
    <t xml:space="preserve"> per head of livestock</t>
  </si>
  <si>
    <t xml:space="preserve"> per head</t>
  </si>
  <si>
    <t xml:space="preserve"> per head </t>
  </si>
  <si>
    <t>Water pipes Pipes size</t>
  </si>
  <si>
    <t>Fixed rate subject to annual escalation</t>
  </si>
  <si>
    <t>per quarter of hour, maximum time for consultation 4 hours</t>
  </si>
  <si>
    <t xml:space="preserve">per quarter of hour </t>
  </si>
  <si>
    <t>per service and per filling</t>
  </si>
  <si>
    <t>Per page</t>
  </si>
  <si>
    <t>per kilometre</t>
  </si>
  <si>
    <t>per quarter of hour</t>
  </si>
  <si>
    <t>Per letter</t>
  </si>
  <si>
    <t>per page</t>
  </si>
  <si>
    <t xml:space="preserve"> if counsel not employed and half if employed</t>
  </si>
  <si>
    <t>per minutes</t>
  </si>
  <si>
    <t xml:space="preserve"> per copy</t>
  </si>
  <si>
    <t>per quarter</t>
  </si>
  <si>
    <t xml:space="preserve"> Fixed rate subject to annual escalation</t>
  </si>
  <si>
    <t xml:space="preserve"> per quarter of hour</t>
  </si>
  <si>
    <t>per copy</t>
  </si>
  <si>
    <t>per half of hour</t>
  </si>
  <si>
    <t xml:space="preserve"> per page</t>
  </si>
  <si>
    <t>if counsel not employed and Half if counsel employed</t>
  </si>
  <si>
    <t xml:space="preserve"> if counsel not employed and Half if counsel employed</t>
  </si>
  <si>
    <t>Re-issue of Certificate</t>
  </si>
  <si>
    <t>Health Certificate</t>
  </si>
  <si>
    <t xml:space="preserve">Certificate of Acceptability  </t>
  </si>
  <si>
    <t xml:space="preserve">Certificate of Competence  </t>
  </si>
  <si>
    <t>Illegal Connection Fine:</t>
  </si>
  <si>
    <t>Per Month</t>
  </si>
  <si>
    <t>Water Connection: Churches &amp; Schools. Size of Meter</t>
  </si>
  <si>
    <t>Parks</t>
  </si>
  <si>
    <t>Refuse  Bin (Sale) 80L</t>
  </si>
  <si>
    <t>Refuse Bin Sale 240 L</t>
  </si>
  <si>
    <t xml:space="preserve">Sewerage Connection: </t>
  </si>
  <si>
    <t xml:space="preserve"> 0.046 per rand annually…0% rebate</t>
  </si>
  <si>
    <t>TRAFFIC FINES</t>
  </si>
  <si>
    <t>Code</t>
  </si>
  <si>
    <t>drove a motor vehicle without necessary driving licence:Sect .12(a) Act 93/1996</t>
  </si>
  <si>
    <t>drove a motor vehicle without required documentation:sect .12(b) Act 93/1996</t>
  </si>
  <si>
    <t>drove prescribed motor vehicle without a profession driving permit:sect .32(1) Act 93/1996</t>
  </si>
  <si>
    <t>professional driving permit was not with him or her in the vehicle:sect. 32(1) Act 93/1996</t>
  </si>
  <si>
    <t>operated motor vehicle which was not in a roadworthy condition:sect.42(1) Act 93/1996</t>
  </si>
  <si>
    <t xml:space="preserve">operated an unroadworthy motor vehicle contrary to said direction:sect.44(1) Act 93/1996 </t>
  </si>
  <si>
    <t>fail to take steps to ensure roadworthiness oif motor vehicle:sect.50(1)(a) Act 93/1996</t>
  </si>
  <si>
    <t>Read with Art/not comply with direction of road traffic sign:stop sign:sect:58(1)</t>
  </si>
  <si>
    <t>Not comply with direction of a road traffic sign: No entry sign:sect.58(1) Act 93/1996</t>
  </si>
  <si>
    <t>Not comply with direction of a road traffic sign: one way road sign:sect.58(1) Act 93/1996</t>
  </si>
  <si>
    <t>Not comply with direction of road traffic mark:no overtaking marking:sect.58(1) Act 93/1996</t>
  </si>
  <si>
    <t>Not comply with road traffoic mark:no stopping line marking:sect.58(1) Act 93/1996</t>
  </si>
  <si>
    <t>Not comply with the direction of traffic signal:steady red disc light signal:sect. 58(1) Act 93/1996</t>
  </si>
  <si>
    <t>SPEED</t>
  </si>
  <si>
    <t>60 KM PER HOUR</t>
  </si>
  <si>
    <t>Not comply with direction of road traffic mark:painted island marking:sect .58(1) Act 93/1996</t>
  </si>
  <si>
    <t>Exceeded indicated speed limit of 60 km per hour:70-74:sect.59(4)(b) Act 93/1996</t>
  </si>
  <si>
    <t>Exceeded indicated speed limit of 60 km per hour:75-79:sect.59(4)(b) Act 93/1996</t>
  </si>
  <si>
    <t>Exceeded indicated speed limit of 60 km per hour:80-84:sect.59(4)(b) Act 93/1996</t>
  </si>
  <si>
    <t>Exceeded indicated speed limit of 60 km per hour:85-86:sect.59(4)(b) Act 93/1996</t>
  </si>
  <si>
    <t>Exceeded indicated  speed limit of 60 km per hour:90-94:sect.59(4)(b) Act 93/1996</t>
  </si>
  <si>
    <t>Exceeded indicated speed limit of 60 km per hour:95-99:sect.59(4)(b) Act 93/1996</t>
  </si>
  <si>
    <t>Exceeded indicated speed limit of 60 km per hour:100-104:sect.59(4)(b) Act 93/1996</t>
  </si>
  <si>
    <t>Exceeded indicated speed limit of 60 km per hour:105-109:sect.59(4)(b) Act 93/1996</t>
  </si>
  <si>
    <t>Exceeded indicated speed limit of 60 km per hour:110-114:sect.59(4)(b) Act 93/1996</t>
  </si>
  <si>
    <t>Exceeded indicated speed limit of 60 km per hour:115-119:sect.59(4)(b) Act 93/1996</t>
  </si>
  <si>
    <t>Exceeded indicated speed limit of 60 km per hour:125-129:sect.59(4)(b) Act 93/1996</t>
  </si>
  <si>
    <t>80 KM  PER HOUR</t>
  </si>
  <si>
    <t>Exceeded indicated speed limit of 80 km per hour:90-94:sect.59(4)(b) Act 93/1996/r.w 57(9), 58(1)</t>
  </si>
  <si>
    <t>Exceeded indicated speed limit of 80 km per hour:95-99:sect.59(4)(b) Act 93/1996</t>
  </si>
  <si>
    <t>Exceeded indicated speed limit of 80 km per hour:100-104:sect.59(4)(b) Act 93/1996</t>
  </si>
  <si>
    <t>Exceeded indicated speed limit of 80 km per hour:105-109:sect.59(4)(b) Act 93/1996</t>
  </si>
  <si>
    <t>Exceeded indicated speed limit of 80 km per hour:110-114:sect.59(4)(b) Act 93/1996</t>
  </si>
  <si>
    <t>Exceeded indicated speed limit of 80 km per hour:115-119:sect.59(4)(b) Act 93/1996</t>
  </si>
  <si>
    <t>Exceeded indicated speed limit of 80 km per hour:120-124:sect.59(4)(b) Act 93/1996</t>
  </si>
  <si>
    <t>Exceeded indicated speed limit of 80 km per hour:125-129:sect.59(4)(b) Act 93/1996</t>
  </si>
  <si>
    <t>Exceeded indicated speed limit of 80 km per hour:130-134:sect.59(4)(b) Act 93/1996</t>
  </si>
  <si>
    <t>Exceeded indicated speed limit of 80 km per hour:135-139:sect.59(4)(b) Act 93/1996</t>
  </si>
  <si>
    <t>Exceeded indicated speed limit of 80 km per hour:140-140:sect.59(4)(b) Act 93/1996</t>
  </si>
  <si>
    <t>Exceeded indicated speed limit of 80 km per hour:145-149:sect.59(4)(b) Act 93/1996</t>
  </si>
  <si>
    <t>100 KM PER HOUR</t>
  </si>
  <si>
    <t>Exceeded indicated speed limit of 100 km per hour:110-114:sect.59(4)(b) Act 93/1996</t>
  </si>
  <si>
    <t>Exceeded indicated speed limit of 100 km per hour:115-119:sect.59(4)(b) Act 93/1996</t>
  </si>
  <si>
    <t>Exceeded indicated speed limit of 100 km per hour:120-124:sect.59(4)(b) Act 93/1996</t>
  </si>
  <si>
    <t>Exceeded indicated speed limit of 100 km per hour:125-129:sect.59(4)(b) Act 93/1996</t>
  </si>
  <si>
    <t>Exceeded indicated speed limit of 100 km per hour:130-134:sect.59(4)(b) Act 93/1996</t>
  </si>
  <si>
    <t>Exceeded indicated speed limit of 100 km per hour:135-139:sect.59(4)(b) Act 93/1996</t>
  </si>
  <si>
    <t>Exceeded indicated speed limit of 100 km per hour:140-144:sect.59(4)(b) Act 93/1996</t>
  </si>
  <si>
    <t>Exceeded indicated speed limit of 100 km per hour:145-149:sect.59(4)(b) Act 93/1996</t>
  </si>
  <si>
    <t>Exceeded indicated speed limit of 100 km per hour:150-154:sect.59(4)(b) Act 93/1996</t>
  </si>
  <si>
    <t>120 KM PER HOUR</t>
  </si>
  <si>
    <t>Exceeded indicated speed limit of 120 km per hour:130-134:sect.59(4)(b)/57(9),58(1)</t>
  </si>
  <si>
    <t>Exceeded indicated speed limit of 120 km per hour:135-139:sect.59(4)(b) Act 93/1996</t>
  </si>
  <si>
    <t>Exceeded indicated speed limit of 120 km per hour:140-143:sect.59(4)(b)/59(9),58(1)</t>
  </si>
  <si>
    <t>Exceeded indicated speed limit of 120 km per hour:145-149:sect.59(4)(b) Act 93/1996</t>
  </si>
  <si>
    <t>Exceeded indicated speed limit of 120 km per hour:150-154:sect.59(4)(b) Act 93/1996</t>
  </si>
  <si>
    <t>Exceeded indicated speed limit of 120 km per hour:155-159:sect.59(4)(b) Act 93/1996</t>
  </si>
  <si>
    <t>Exceeded indicated speed limit of 120 km per hour:160-164:sect.59(4)(b) Act 93/1996</t>
  </si>
  <si>
    <t>Exceeded indicated speed limit of 120 km per hour:170-174:sect.59(4)(b) Act 93/1996</t>
  </si>
  <si>
    <t>Exceeded indicated speed limit of 120 km per hour:165-169:sect.59(4)(b) Act 93/1996</t>
  </si>
  <si>
    <t>Exceeded indicated speed limit of 120 km per hour:175-179:sect.59(4)(b) Act 93/1996</t>
  </si>
  <si>
    <t>Exceeded indicated speed limit of 120 km per hour:180-184:sect.59(4)(b) Act 93/1996</t>
  </si>
  <si>
    <t>Exceeded indicated speed limit of 120 km per hour:185-189:sect.59(4)(b) Act 93/1996</t>
  </si>
  <si>
    <t>SPEED FOR BUS</t>
  </si>
  <si>
    <t>Used a bus without the required max.100 kilometer per/h speed sign:sect.59(3) Act 93/1996</t>
  </si>
  <si>
    <t>Bus exceeded specified speed limit of 100 km:sect.59(4)(c) Act 93/1996</t>
  </si>
  <si>
    <t>Bus exceeded specified speed limit of 100 km/h:115-119:sect.59(4)(c) Act 93/1996</t>
  </si>
  <si>
    <t>Bus exceeded specified speed limit of 100 km/h:120-124:sect.59(4)(c) Act 93/1996</t>
  </si>
  <si>
    <t>Bus exceeded specified speed limit of 100 km/h:125-129:sect.59(4)(c) Act 93/1996</t>
  </si>
  <si>
    <t>Bus exceeded specified speed limit of 100 km/h:130-134:sect.59(4)(c) Act 93/1996</t>
  </si>
  <si>
    <t>Bus exceeded specified speed limit of 100 km/h:135-139:sect.59(4)(c) Act 93/1996</t>
  </si>
  <si>
    <t>Bus exceeded specified speed limit of 100 km/h:140-144:sect.59(4)(c) Act 93/1996</t>
  </si>
  <si>
    <t>Bus exceeded specified speed limit of 100 km/h:145-149:sect.59(4)(c) Act 93/1996</t>
  </si>
  <si>
    <t>Bus exceeded specified speed limit of 100 km/h:150-154:sect.59(4)(c) Act 93/1996</t>
  </si>
  <si>
    <t>Rode in or drove a vehicle without consent:sect.66(2) Act 93/1996</t>
  </si>
  <si>
    <t>Rodadworthy certificate not displayed as prescribed:sect.42(A) Act 93/1996</t>
  </si>
  <si>
    <t>Drove vehicle inconsiderately:sect.64 Act 93/1996</t>
  </si>
  <si>
    <t>Owner failed to licence motor vehicle:Reg. Act 93/1996</t>
  </si>
  <si>
    <t>Number plate displayed does not comply with SABS specification:Reg.35(1) Act 93/1996</t>
  </si>
  <si>
    <t>Number plate not correct surface of letters not correct colours:Reg.35(3) Act 93/1996</t>
  </si>
  <si>
    <t>Letters and figures not arranged as prescribed:Reg.35(5) Act 93/1996</t>
  </si>
  <si>
    <t>One number plate not affixed to motor vehicle:Reg.35(5) Act 93/1996</t>
  </si>
  <si>
    <t>Two number plates not affixed to motor vehicle:Reg.35(5) Act 93/1996</t>
  </si>
  <si>
    <t>Displayed licence number not applicable to such motor vehicle:Reg.(6)(a) Act 93/1996</t>
  </si>
  <si>
    <t>Licence number on motor vehicle obscured or has become illegible:Reg.35(6)(h) Act 93/1996</t>
  </si>
  <si>
    <t>Each letter and figure on the number plate is not clearly legible:Reg.35(7)(c) Act 93/1996</t>
  </si>
  <si>
    <t>Whole number plate was not clearly visible:Reg.Act 93/1996</t>
  </si>
  <si>
    <t xml:space="preserve">Not one number plate to the back and one to the front of the vehicle:Reg.35(7)( e) </t>
  </si>
  <si>
    <t>Number plate not affixed  the back of a motor cycle etc.or trailer:Reg.35(7) (e) Act 93/1996</t>
  </si>
  <si>
    <t>As owner of the vehicle failed to display the licence disc:Reg.36(1) Act 93/1996</t>
  </si>
  <si>
    <t>Licence disc not displayed on transparent windscreen as prescribed:Reg.36(1)(a) Act 93/1996</t>
  </si>
  <si>
    <t>Licence disc on vehicle not applicable to the vehicle:Reg.36(2)(a) Act 93/1996</t>
  </si>
  <si>
    <t>Licence and roadworthy certificate disc not applicable to motor vehicle:Reg.36(2)(a) Act 93/1996</t>
  </si>
  <si>
    <t>Held cell phone in hand or hands or with other part of body:Reg.308A(1)(a) Act 93/1996</t>
  </si>
  <si>
    <t>Transported person or goods as a holder of a special permit:Reg.84(4) Act 93/1996</t>
  </si>
  <si>
    <t>Drove vehicle as learner without supervison:Reg.99(2)(a) Act 93/1996</t>
  </si>
  <si>
    <t>Drove a motor cycle with a learner licence with a passenger thereon:Reg.99(2)(b) Act 93/1996</t>
  </si>
  <si>
    <t>Allowed person without a professional driving permit to drive:Reg.124(a) read with Reg.115(1)</t>
  </si>
  <si>
    <t>The service brake of trailer could not be used whilst in motion:Reg.151(2) Act 93/1996</t>
  </si>
  <si>
    <t>Operated a vehicle with a brake not in a good working order:Reg.156(1)(a) Act 93/1996</t>
  </si>
  <si>
    <t>Operated a motor vehicle with defective lamps:Reg.157(1)(a) Act 93/1996</t>
  </si>
  <si>
    <t>Failed switch on lights of motor vehicle between sunset and sunrise:Reg.157(1)(b) Act 93/1996</t>
  </si>
  <si>
    <t>Stopped or parked a motor vehicle without parking lights:Reg.162(a) Act  93/1996</t>
  </si>
  <si>
    <t>Vehicle without at least one rear lamp on each side of the vehicle:Reg.168(1) Act 93/1996</t>
  </si>
  <si>
    <t>Vehicle without at least one stop lamp at each side on the rear:Reg.169(1) Act 93/1996</t>
  </si>
  <si>
    <t>Stop lamp not visible from rear or obscured:Reg.169(1)(b) Act 93/1996</t>
  </si>
  <si>
    <t>Stop lamps not emitting a red light:Reg.169(1)(d) Act 93/1996</t>
  </si>
  <si>
    <t>Fitted a retro-reflector to a movable part of a vehicle:Reg.189(a)(b) Act 93/1996</t>
  </si>
  <si>
    <t>No proper directional indicators on both sides of motor vehicle :Reg.193(1) Act 39/1996</t>
  </si>
  <si>
    <t>Flasher-type indicator not one towards the front and towards the rear:Reg.194 (e)  Act 93/1996</t>
  </si>
  <si>
    <t>Direction indicators that were not in good working order:Reg.198(8) Act 93/1996</t>
  </si>
  <si>
    <t>Self-propelled motor vehicle without efficient warning device:Reg.201(1)(a) Act 93/1996</t>
  </si>
  <si>
    <t>Drove without sufficient visibility through windows for save driving:Reg.202(1)(a) Act 93/1996</t>
  </si>
  <si>
    <t>Operated motor vehicle without proper rear-views mirrors:Reg.204(1)(b) Act 93/1996</t>
  </si>
  <si>
    <t>Operated a motor vehicle with worn or damaged tyre:Reg.212(f) Act 93/1996</t>
  </si>
  <si>
    <t>Used vehicle of which the seatbelts were removed for repairs:Reg.213(3)(d) Act 93/1996</t>
  </si>
  <si>
    <t>As an adult passenger failed to wear seatbelt:Reg.213(4) Act 96/1996</t>
  </si>
  <si>
    <t>Operated a motor vehicle without carrying an emergency warning sign:Reg.214(2)(a) Act 93/1996</t>
  </si>
  <si>
    <t>Emergency warning sign not complying with SABS specifications:Reg.214(2)(b) Act 93/1996</t>
  </si>
  <si>
    <t>Used motor vehicle without the required wheel flaps:Reg.217(1) read with Reg.217(2)</t>
  </si>
  <si>
    <t>Conveyed more people in motor vehicle than permitted by law:Reg.233(1)(b) Act 93/1996</t>
  </si>
  <si>
    <t>Conveyed goods that were too height on the roof of a motor car:Reg.246(d) Act 93/1996</t>
  </si>
  <si>
    <t>Used motor vehicle without a service brake:Reg.149 Act 93/1996</t>
  </si>
  <si>
    <t>Used motor vehicle without an emergency brake or parking brake:Reg.149 Act 93/1996</t>
  </si>
  <si>
    <t>Used motor vehicle without rear under run protection:Reg.218 Act 93/1996</t>
  </si>
  <si>
    <t>Owner failed to licence motor vehicle:Reg.18  Act 93/1996</t>
  </si>
  <si>
    <t>Operated bus for reward without a proper fire extinguisher:Reg.260 Act 93/1996</t>
  </si>
  <si>
    <t>Passed on summit or in curve and thus created a hazard to other traffic:Reg.298(2) Act 93/1996</t>
  </si>
  <si>
    <t>Stopped a vehicle at excavation or obstruction:Reg.304(a) Act 93/1996</t>
  </si>
  <si>
    <t>Stopped vehicle in contravention of traffic sign-no stopping:Reg.304(d) Act 93/1996</t>
  </si>
  <si>
    <t>Parked on roadway outside an urban area:Reg.305(3) Act 93/1996</t>
  </si>
  <si>
    <t>Vehicle failed to have a proper windscreen wiper:Reg.203 Act 93/1996</t>
  </si>
  <si>
    <t>Drove without sufficient visibilty through windows for save:Reg.202(1)(a) Act 93/1996</t>
  </si>
  <si>
    <t>Wind screen or window film with bubbles.tears or scratches:Reg.202(3)(b) Act 93/1996</t>
  </si>
  <si>
    <t>Conveyed a person in the goods department of a motor vehicle:Reg.250 Act 93/1996</t>
  </si>
  <si>
    <t>Rear under run not fitted along its length with a rear marking strip:Reg.192A(1)(a) Act 93/1996</t>
  </si>
  <si>
    <t>Stopped vehicle where it constituted a danger to other traffic:Reg.304(i) Act 93/1996</t>
  </si>
  <si>
    <t>Pneumatric tyre with pattern no over whole tyre and tread not:Reg.212(j)(i) Act 93/1996</t>
  </si>
  <si>
    <t>Stop lamp did not come into operation when the brake pedal was activated:Reg.169(1).(e)</t>
  </si>
  <si>
    <t xml:space="preserve">Used a vehicle without at least a parking brake or other device for keeping such vehicle </t>
  </si>
  <si>
    <t>stationary to wit:unspecified vehicle:Reg.153 Act 93/1996</t>
  </si>
  <si>
    <t>Operated a vehicle with projections futher than 300mm to the rear during day time without</t>
  </si>
  <si>
    <t xml:space="preserve"> necessary red flags:Reg.229(1)(b) Act 93/1996</t>
  </si>
  <si>
    <t>Licence and roadworthy certificate disc not affixed in the prescribed manner on the transparent:</t>
  </si>
  <si>
    <t>Reg.36(1)(a) Act 93/1996</t>
  </si>
  <si>
    <t>Fail to comply with the direction of road traffic sign:Stopping prohibited sign:sect.58(1)</t>
  </si>
  <si>
    <t xml:space="preserve"> Act 93/1996</t>
  </si>
  <si>
    <t>Exceeded indicated speed limit of 60 km per hour:120-124:</t>
  </si>
  <si>
    <t>sect.59(4)(b) Act 93/1996/r.w 57(9),58(1)</t>
  </si>
  <si>
    <t>Vehicle towed by breakdown without separate temporary set of rear lamps:</t>
  </si>
  <si>
    <t>Reg.168(5) read with reg.168(1)</t>
  </si>
  <si>
    <t>Motor vehicle without the prescribed yellow retro-reflectors on the side</t>
  </si>
  <si>
    <t>:Reg.188(a)(i)&amp;(ii) Act 93/1996</t>
  </si>
  <si>
    <t>Vehicle with a device emitting a sound of which the sound of pitch varies:</t>
  </si>
  <si>
    <t>Reg.201(1)(d) Act 93/1996</t>
  </si>
  <si>
    <t>Signed by:</t>
  </si>
  <si>
    <t xml:space="preserve">              Date</t>
  </si>
  <si>
    <t>Certificate of Acceptability</t>
  </si>
  <si>
    <t>Certificate of Competence</t>
  </si>
  <si>
    <t>Child Care Services Certificate</t>
  </si>
  <si>
    <t>Festivals/bash/DJ/CD Promotions(Practice ground outside pitch)</t>
  </si>
  <si>
    <t>Soccer (Non-Profit)(Local Clubs)</t>
  </si>
  <si>
    <t>Practice ground Outside Pitch(Sports)</t>
  </si>
  <si>
    <t>Practice ground Outside Pitch</t>
  </si>
  <si>
    <t>Church Service,mass meeting,funeral Activities,Wedding/Receptions/Anniversaries (outside Pitch)</t>
  </si>
  <si>
    <t xml:space="preserve">Selling of indigenous trees  </t>
  </si>
  <si>
    <t>Selling of fruit trees</t>
  </si>
  <si>
    <t>p/tree</t>
  </si>
  <si>
    <t>p/issue</t>
  </si>
  <si>
    <t>1.Tender of R30k-R200k</t>
  </si>
  <si>
    <t>2.Tender of R200k-R1m</t>
  </si>
  <si>
    <t>3.Tender or R1m.01-R10m</t>
  </si>
  <si>
    <t>4.Tender of R10m.01&lt;</t>
  </si>
  <si>
    <t>Tender</t>
  </si>
  <si>
    <t>Way Leave Appoval</t>
  </si>
  <si>
    <t>p/sqm</t>
  </si>
  <si>
    <t>Tar Road Damage due to Tent Pitching</t>
  </si>
  <si>
    <t>P/Hole</t>
  </si>
  <si>
    <t>Farms</t>
  </si>
  <si>
    <t xml:space="preserve"> 0.027 per rand annually…0% rebate</t>
  </si>
  <si>
    <t xml:space="preserve"> 0.044 per rand annually…0% rebate</t>
  </si>
  <si>
    <t xml:space="preserve"> 0.028 per rand annually…0% rebate</t>
  </si>
  <si>
    <t>0.63%pm</t>
  </si>
  <si>
    <t>The above tariffs where applicable shall include VAT and they are Rounded to the nearest Rand.</t>
  </si>
  <si>
    <t>Festival/Concert</t>
  </si>
  <si>
    <t xml:space="preserve">1.    Application for township establishment, extension of boundaries of an approved township, or amendment or cancellation in whole or in part of a General Plan of a township. </t>
  </si>
  <si>
    <t>2.    Application for consent use/special consent excluding Spaza shops</t>
  </si>
  <si>
    <t>3.    Application for consent use for Spaza shops provided for in terms of an existing scheme.</t>
  </si>
  <si>
    <t>4.    Application for amendment of an existing scheme or land use scheme by the rezoning of land.</t>
  </si>
  <si>
    <t xml:space="preserve">5.    Application for removal, amendment or suspension of a restrictive or obsolete condition, servitude or reservation registered against the title of land. </t>
  </si>
  <si>
    <t>6.    Application for subdivision for property in 5 or less portions.</t>
  </si>
  <si>
    <t xml:space="preserve">7.    Application for subdivision for property in more than 5 portions. </t>
  </si>
  <si>
    <t>8.    Application for consolidation of any land</t>
  </si>
  <si>
    <t>9.    Application for permanent closure of any public place</t>
  </si>
  <si>
    <t>10.  Application for amendment of land use on communal land (former application for Permission to Occupy (PTO))</t>
  </si>
  <si>
    <t>·         Churches</t>
  </si>
  <si>
    <t>·         Crèches</t>
  </si>
  <si>
    <t>·         Business</t>
  </si>
  <si>
    <t>·         Irrigation Scheme</t>
  </si>
  <si>
    <t>11.  Application for any consent or approval required in terms of a condition of title/condition of establishment of a township/existing scheme or any consent or approval provided for in a Provincial Law</t>
  </si>
  <si>
    <t>12.  Application for Council’s/Tribunal’s reasons</t>
  </si>
  <si>
    <t xml:space="preserve">13.  Comments of Council/Tribunal regarding applications in terms of Act21/1940, Act70/1970 and recommendation of layouts on R293 or any other consent i.t.o legislation not listed herein. </t>
  </si>
  <si>
    <t>14.  Amendment of pending division application-Section 17(3), Division of Land, 1986 Ordinance</t>
  </si>
  <si>
    <t>15.  Amendment of pending Township Application- Section 96, Town Planning and Townships Ordinances, 15 of 1986</t>
  </si>
  <si>
    <t>·         Amendment not material</t>
  </si>
  <si>
    <t xml:space="preserve">·         Material Amendment </t>
  </si>
  <si>
    <t xml:space="preserve">16.  Phasing of Township Application- Section 99, Town Planning and Township Ordinance, 15 of 1986. </t>
  </si>
  <si>
    <t>17.  Consideration of a Site Development Plan i.t.o Greater Giyani Land Use Management Scheme, 2009.</t>
  </si>
  <si>
    <t>18.  Application for extension of time-</t>
  </si>
  <si>
    <t>·         All applications</t>
  </si>
  <si>
    <t>19.  Hard copy of GGM SDF</t>
  </si>
  <si>
    <t xml:space="preserve">20.  Replacement of lost copies: </t>
  </si>
  <si>
    <t>·         Residential</t>
  </si>
  <si>
    <t>·         Church</t>
  </si>
  <si>
    <t>N/A - CSD</t>
  </si>
  <si>
    <t>Central Supplier Database</t>
  </si>
  <si>
    <t>THE MAYOR                                                                                                                            Signature</t>
  </si>
  <si>
    <t>Zoning Certificate</t>
  </si>
  <si>
    <t>Town Planning Services</t>
  </si>
  <si>
    <t>Building Line Relaxation</t>
  </si>
  <si>
    <t>Upgrading of Arial Network</t>
  </si>
  <si>
    <t>R60 per square meter.</t>
  </si>
  <si>
    <t xml:space="preserve"> per service and per filling</t>
  </si>
  <si>
    <t>Per incident</t>
  </si>
  <si>
    <t>Water Connection: Business &amp; Size of Meter</t>
  </si>
  <si>
    <t>Per application</t>
  </si>
  <si>
    <t>Government, Business and Churches</t>
  </si>
  <si>
    <t>Per Unit</t>
  </si>
  <si>
    <t xml:space="preserve">Leasing Council  Property      </t>
  </si>
  <si>
    <t>Jumble sale</t>
  </si>
  <si>
    <t>Per board</t>
  </si>
  <si>
    <t>Per day</t>
  </si>
  <si>
    <t>Per night</t>
  </si>
  <si>
    <t xml:space="preserve">School Activities: Farewell                           </t>
  </si>
  <si>
    <t xml:space="preserve">Award Giving                                                                                                            </t>
  </si>
  <si>
    <t>Meetings</t>
  </si>
  <si>
    <t>Meeting</t>
  </si>
  <si>
    <t>Parties(formal)</t>
  </si>
  <si>
    <t>Multipurpose Centre and Municipal Community Halls - ( NONE Refundable 50% deposit payable for all facilities 2018-2019)</t>
  </si>
  <si>
    <t>R2843 for the first 5 portions plus R200 in respect of each further portion.</t>
  </si>
  <si>
    <t>R 474 plus R3.20 per m2</t>
  </si>
  <si>
    <t>a)     Seating for less than 20 passengers</t>
  </si>
  <si>
    <t>b)     Seating for 21-30 passengers……..</t>
  </si>
  <si>
    <t xml:space="preserve">c)      Seating for more than 30 passengers </t>
  </si>
  <si>
    <t xml:space="preserve">d)     Extension Buses </t>
  </si>
  <si>
    <t>e)      Service Fee</t>
  </si>
  <si>
    <t>Water Connection: Government &amp; Size of Meter</t>
  </si>
  <si>
    <t xml:space="preserve">Meter Relocation: All Categories </t>
  </si>
  <si>
    <t xml:space="preserve">Abnormal load escort </t>
  </si>
  <si>
    <t>Funeral Escort fee</t>
  </si>
  <si>
    <t>Per event</t>
  </si>
  <si>
    <t>Per tender document</t>
  </si>
  <si>
    <t>Refer to the charge sheet as approved by the Magistrate and ratified by the Mayor</t>
  </si>
  <si>
    <t>GREATER GIYANI MUNICIPALITY</t>
  </si>
  <si>
    <t>P/Bag X 9559</t>
  </si>
  <si>
    <t>Giyani</t>
  </si>
  <si>
    <t>OFFICE OF THE MUNICIPAL MANAGER</t>
  </si>
  <si>
    <t>Tel: 015 811 5500</t>
  </si>
  <si>
    <t>Fax: 015 812 2068</t>
  </si>
  <si>
    <t>Indurstial</t>
  </si>
  <si>
    <t>Per km trip travel</t>
  </si>
  <si>
    <t>Refuse Removal Clinics (Villages)</t>
  </si>
  <si>
    <t>Business Registration Fees</t>
  </si>
  <si>
    <t>Stone quarrying, clay and sand-pits</t>
  </si>
  <si>
    <t>Manufacturing</t>
  </si>
  <si>
    <t>Manufacturing and distribution of gas</t>
  </si>
  <si>
    <t>Construction</t>
  </si>
  <si>
    <t>Wholesale: Sale to public and retailers</t>
  </si>
  <si>
    <t>General trade (general dealer)</t>
  </si>
  <si>
    <t>Refer to the Limpopo Business Registration Regulations, 2015</t>
  </si>
  <si>
    <t>Retail trade in food, beverages and tobacco</t>
  </si>
  <si>
    <t>Other retail in new goods</t>
  </si>
  <si>
    <t>Other retail in second-hand goods</t>
  </si>
  <si>
    <t>Retail trade not in stores</t>
  </si>
  <si>
    <t>Repair of personal and household goods</t>
  </si>
  <si>
    <t>Sale of motor vehicle</t>
  </si>
  <si>
    <t>Maintenance and repair of motor vehicle</t>
  </si>
  <si>
    <t>Sale of motor vehicle parts and accessories</t>
  </si>
  <si>
    <t>Sale, maintanance and repair of motor cycles and related arts and accessories</t>
  </si>
  <si>
    <t>Retail sale of automotive fuel</t>
  </si>
  <si>
    <t>Hotels Accomodation, Camping sites and provision of short stay accomodation</t>
  </si>
  <si>
    <t>Financial Intermediations</t>
  </si>
  <si>
    <t>Post and tele-communication</t>
  </si>
  <si>
    <t>Supporting and auxilliary transport</t>
  </si>
  <si>
    <t>Air Transport</t>
  </si>
  <si>
    <t>Water Transport</t>
  </si>
  <si>
    <t>Land transport</t>
  </si>
  <si>
    <t>Restaurants, bars and canteens</t>
  </si>
  <si>
    <t>Packaging Activities</t>
  </si>
  <si>
    <t>Photographic Activites</t>
  </si>
  <si>
    <t>Building and Industrial, Plant Cleaning Activities</t>
  </si>
  <si>
    <t>Investigtion and Security Activities</t>
  </si>
  <si>
    <t>Labour recruitment and provision of staff</t>
  </si>
  <si>
    <t>Advertising</t>
  </si>
  <si>
    <t>Architectual, Engineering and other technical activities</t>
  </si>
  <si>
    <t>Legal, Accounting, Bookkeeping and auditing activities</t>
  </si>
  <si>
    <t>Tax consultants, market research and public opinion research, business and management consultancy</t>
  </si>
  <si>
    <t>Research and development</t>
  </si>
  <si>
    <t>Computer related activities</t>
  </si>
  <si>
    <t>Renting of machinery and equipment</t>
  </si>
  <si>
    <t>Real estate activities</t>
  </si>
  <si>
    <t>Credit rating agency activities</t>
  </si>
  <si>
    <t>Debt collecting agency activites</t>
  </si>
  <si>
    <t>Social work activites</t>
  </si>
  <si>
    <t>Veterinary activites</t>
  </si>
  <si>
    <t>Human health activities</t>
  </si>
  <si>
    <t>Educational and training activities</t>
  </si>
  <si>
    <t>Stenographic, Duplicating, Addressing, Mailing list and similar activities</t>
  </si>
  <si>
    <t>Activities of business emplors and professional organisations</t>
  </si>
  <si>
    <t>Recreation, cultural and sporting activities</t>
  </si>
  <si>
    <t>Motion pictures , radio, televesion and other entertainment activities</t>
  </si>
  <si>
    <t>News Agency Activities</t>
  </si>
  <si>
    <t>Funeral and related activities</t>
  </si>
  <si>
    <t>Hair-dressing and other beauty treatment</t>
  </si>
  <si>
    <t>Wshing and dry-cleaning of textiles and for products</t>
  </si>
  <si>
    <t xml:space="preserve"> 15 % of Rental amount</t>
  </si>
  <si>
    <t xml:space="preserve"> Payment of Refundable Deposit for all rental facilities</t>
  </si>
  <si>
    <t>Thomo Community Hall</t>
  </si>
  <si>
    <t xml:space="preserve"> per day</t>
  </si>
  <si>
    <t xml:space="preserve">                                  </t>
  </si>
  <si>
    <t>per night</t>
  </si>
  <si>
    <t xml:space="preserve">Award Giving                                                                                                                                                         </t>
  </si>
  <si>
    <t>Choral Activities profit making</t>
  </si>
  <si>
    <t>Meeting :Ordinary</t>
  </si>
  <si>
    <t>Mass meeting</t>
  </si>
  <si>
    <t>Memorila Service</t>
  </si>
  <si>
    <t>Graduations</t>
  </si>
  <si>
    <t>Festival</t>
  </si>
  <si>
    <t>Comedy sho, profit making</t>
  </si>
  <si>
    <t>Workshop &amp; Training</t>
  </si>
  <si>
    <t>Beauty contest, profit making</t>
  </si>
  <si>
    <t>Gala Dinner,ordinary</t>
  </si>
  <si>
    <t>Business Gala Dinner</t>
  </si>
  <si>
    <t>Cultural Activity, non-profit</t>
  </si>
  <si>
    <t>Cultural Activity, profit making</t>
  </si>
  <si>
    <t>Approved for 2018-2019 FY</t>
  </si>
  <si>
    <t>3.Approveding of pleadings</t>
  </si>
  <si>
    <t>0.70%pm</t>
  </si>
  <si>
    <t>AS PER MFMA BUDGET CIRCULARS NO.94</t>
  </si>
  <si>
    <t>2019/2020 FINANCIAL YEAR</t>
  </si>
  <si>
    <t>0.66%pm</t>
  </si>
  <si>
    <t>0.74%pm</t>
  </si>
  <si>
    <t xml:space="preserve"> 0.0066 per rand annually…0% rebate</t>
  </si>
  <si>
    <t>0.013 per rand annually…0% rebate</t>
  </si>
  <si>
    <t>0.0017 per rand annually…0% rebate</t>
  </si>
  <si>
    <t xml:space="preserve"> 0.0070 per rand annually…0% rebate</t>
  </si>
  <si>
    <t>0.014 per rand annually…0% rebate</t>
  </si>
  <si>
    <t>0.0018 per rand annually…0% rebate</t>
  </si>
  <si>
    <t xml:space="preserve"> 0.029 per rand annually…0% rebate</t>
  </si>
  <si>
    <t xml:space="preserve"> 0.049 per rand annually…0% rebate</t>
  </si>
  <si>
    <t xml:space="preserve"> 0.0074 per rand annually…0% rebate</t>
  </si>
  <si>
    <t xml:space="preserve"> 0.015 per rand annually…0% rebate</t>
  </si>
  <si>
    <t xml:space="preserve"> 0.0019 per rand annually…0% rebate</t>
  </si>
  <si>
    <t xml:space="preserve"> 0.0020 per rand annually…0% rebate</t>
  </si>
  <si>
    <t xml:space="preserve"> 0.0078 per rand annually…0% rebate</t>
  </si>
  <si>
    <t xml:space="preserve"> 0.051 per rand annually…0% rebate</t>
  </si>
  <si>
    <t xml:space="preserve"> 0.031 per rand annually…0% rebate</t>
  </si>
  <si>
    <t>qqqq</t>
  </si>
  <si>
    <t>R 499 plus R3.20 per m2</t>
  </si>
  <si>
    <t>R526 plus R3.20 per m2</t>
  </si>
  <si>
    <t>R554 plus R3.20 per m2</t>
  </si>
  <si>
    <t>For the first 5 portions plus R200 in respect of each further portion.</t>
  </si>
  <si>
    <t>Municipal loading bay fee</t>
  </si>
  <si>
    <t xml:space="preserve">Per taxi/ per month </t>
  </si>
  <si>
    <t>Towing of illegal parked vehicle</t>
  </si>
  <si>
    <r>
      <t>·         1</t>
    </r>
    <r>
      <rPr>
        <vertAlign val="superscript"/>
        <sz val="10"/>
        <rFont val="Century Schoolbook"/>
        <family val="1"/>
      </rPr>
      <t>st</t>
    </r>
    <r>
      <rPr>
        <sz val="10"/>
        <rFont val="Century Schoolbook"/>
        <family val="1"/>
      </rPr>
      <t xml:space="preserve"> Application (Year 1)</t>
    </r>
  </si>
  <si>
    <r>
      <t>·         2</t>
    </r>
    <r>
      <rPr>
        <vertAlign val="superscript"/>
        <sz val="10"/>
        <rFont val="Century Schoolbook"/>
        <family val="1"/>
      </rPr>
      <t>nd</t>
    </r>
    <r>
      <rPr>
        <sz val="10"/>
        <rFont val="Century Schoolbook"/>
        <family val="1"/>
      </rPr>
      <t xml:space="preserve"> Application (Year 2)</t>
    </r>
  </si>
  <si>
    <r>
      <t>·         3</t>
    </r>
    <r>
      <rPr>
        <vertAlign val="superscript"/>
        <sz val="10"/>
        <rFont val="Century Schoolbook"/>
        <family val="1"/>
      </rPr>
      <t>rd</t>
    </r>
    <r>
      <rPr>
        <sz val="10"/>
        <rFont val="Century Schoolbook"/>
        <family val="1"/>
      </rPr>
      <t xml:space="preserve"> Application (Year 3)</t>
    </r>
  </si>
  <si>
    <r>
      <rPr>
        <b/>
        <sz val="10"/>
        <rFont val="Century Schoolbook"/>
        <family val="1"/>
      </rPr>
      <t xml:space="preserve"> </t>
    </r>
    <r>
      <rPr>
        <sz val="10"/>
        <rFont val="Century Schoolbook"/>
        <family val="1"/>
      </rPr>
      <t>per service and per filling</t>
    </r>
  </si>
  <si>
    <t xml:space="preserve">CLLR SHIBAMBU BA                                                                                                         ____________________________________                            </t>
  </si>
  <si>
    <t>B4 - Three (3) Bedroom</t>
  </si>
  <si>
    <t>B1 - Two(2) bedroom</t>
  </si>
  <si>
    <t xml:space="preserve">Single Grave (Giyani none - resident)
Residing outside Giyani townships
None resident foreign country
</t>
  </si>
  <si>
    <t xml:space="preserve">R10 000.00 
R15 000.00 
R25 000.00 
</t>
  </si>
  <si>
    <t xml:space="preserve">R 10 540.00 
 R 15 810.00 
 R 26 350.00
</t>
  </si>
  <si>
    <t xml:space="preserve">R 11 109.00 
 R 16 664.00 
 R 27 773.00
</t>
  </si>
  <si>
    <t>INTERNET</t>
  </si>
  <si>
    <t>Final Approved TARIFF STRUCTURE</t>
  </si>
  <si>
    <t>Final Approved for 2019-2020 FY</t>
  </si>
  <si>
    <t>Final Approved for 2020-2021 FY</t>
  </si>
  <si>
    <t>Final Approved for 2021-2022 FY</t>
  </si>
  <si>
    <t>Final Approved for 2018-2019</t>
  </si>
  <si>
    <t>Final Approved for 2019-2020</t>
  </si>
  <si>
    <t>Final Approved for 2020-2021</t>
  </si>
  <si>
    <t>Final Approved for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</si>
</sst>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&quot;* #,##0.00_-;\-&quot;R&quot;* #,##0.00_-;_-&quot;R&quot;* &quot;-&quot;??_-;_-@_-"/>
    <numFmt numFmtId="164" formatCode="&quot;R&quot;\ #,##0;[Red]&quot;R&quot;\ \-#,##0"/>
    <numFmt numFmtId="165" formatCode="&quot;R&quot;\ #,##0.00;[Red]&quot;R&quot;\ \-#,##0.00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 &quot;R&quot;\ * #,##0_ ;_ &quot;R&quot;\ * \-#,##0_ ;_ &quot;R&quot;\ * &quot;-&quot;??_ ;_ @_ "/>
    <numFmt numFmtId="169" formatCode="&quot;R&quot;\ #,##0.000;[Red]&quot;R&quot;\ \-#,##0.000"/>
    <numFmt numFmtId="170" formatCode="_ &quot;R&quot;\ * #,##0.000_ ;_ &quot;R&quot;\ * \-#,##0.000_ ;_ &quot;R&quot;\ * &quot;-&quot;??_ ;_ @_ "/>
    <numFmt numFmtId="171" formatCode="_-&quot;R&quot;* #,##0_-;\-&quot;R&quot;* #,##0_-;_-&quot;R&quot;* &quot;-&quot;??_-;_-@_-"/>
    <numFmt numFmtId="172" formatCode="_ &quot;R&quot;\ * #,##0.0000_ ;_ &quot;R&quot;\ * \-#,##0.0000_ ;_ &quot;R&quot;\ * &quot;-&quot;??_ ;_ @_ "/>
    <numFmt numFmtId="173" formatCode="&quot;R&quot;#,##0.00"/>
    <numFmt numFmtId="174" formatCode="&quot;R&quot;\ #,##0.0000;[Red]&quot;R&quot;\ \-#,##0.0000"/>
    <numFmt numFmtId="175" formatCode="0.0000"/>
    <numFmt numFmtId="176" formatCode="_ &quot;R&quot;\ * #,##0.000000_ ;_ &quot;R&quot;\ * \-#,##0.000000_ ;_ &quot;R&quot;\ * &quot;-&quot;??_ ;_ @_ "/>
    <numFmt numFmtId="177" formatCode="_ * #,##0.000000_ ;_ * \-#,##0.000000_ ;_ * &quot;-&quot;???_ ;_ @_ "/>
    <numFmt numFmtId="179" formatCode="_ &quot;R&quot;\ * #,##0.00000_ ;_ &quot;R&quot;\ * \-#,##0.00000_ ;_ &quot;R&quot;\ * &quot;-&quot;??_ ;_ @_ "/>
    <numFmt numFmtId="180" formatCode="_ * #,##0.00000_ ;_ * \-#,##0.00000_ ;_ * &quot;-&quot;???_ ;_ @_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theme="1"/>
      <name val="Century Schoolbook"/>
      <family val="1"/>
    </font>
    <font>
      <sz val="11"/>
      <color theme="1"/>
      <name val="Calibri"/>
      <family val="2"/>
      <scheme val="minor"/>
    </font>
    <font>
      <b/>
      <sz val="10"/>
      <name val="Century Schoolbook"/>
      <family val="1"/>
    </font>
    <font>
      <sz val="10"/>
      <name val="Century Schoolbook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Bodoni MT Black"/>
      <family val="1"/>
    </font>
    <font>
      <b/>
      <sz val="14"/>
      <color theme="1"/>
      <name val="Monotype Corsiva"/>
      <family val="4"/>
    </font>
    <font>
      <sz val="9"/>
      <name val="Century Schoolbook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Century Schoolboo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1">
    <xf numFmtId="0" fontId="0" fillId="0" borderId="0" xfId="0"/>
    <xf numFmtId="0" fontId="2" fillId="0" borderId="0" xfId="0" applyFont="1"/>
    <xf numFmtId="0" fontId="4" fillId="0" borderId="4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/>
    <xf numFmtId="0" fontId="4" fillId="0" borderId="7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65" fontId="5" fillId="0" borderId="25" xfId="0" applyNumberFormat="1" applyFont="1" applyBorder="1" applyAlignment="1">
      <alignment vertical="center" wrapText="1"/>
    </xf>
    <xf numFmtId="165" fontId="5" fillId="0" borderId="27" xfId="0" applyNumberFormat="1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65" fontId="5" fillId="0" borderId="46" xfId="0" applyNumberFormat="1" applyFont="1" applyBorder="1" applyAlignment="1">
      <alignment vertical="center" wrapText="1"/>
    </xf>
    <xf numFmtId="165" fontId="5" fillId="0" borderId="54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1" xfId="0" applyFont="1" applyBorder="1" applyAlignment="1">
      <alignment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center" wrapText="1"/>
    </xf>
    <xf numFmtId="0" fontId="1" fillId="0" borderId="0" xfId="0" applyFont="1"/>
    <xf numFmtId="0" fontId="2" fillId="0" borderId="40" xfId="0" applyFont="1" applyBorder="1"/>
    <xf numFmtId="0" fontId="2" fillId="0" borderId="40" xfId="0" applyFont="1" applyBorder="1" applyAlignment="1">
      <alignment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" fillId="0" borderId="41" xfId="0" applyFont="1" applyBorder="1"/>
    <xf numFmtId="0" fontId="2" fillId="0" borderId="41" xfId="0" applyFont="1" applyBorder="1" applyAlignment="1">
      <alignment wrapText="1"/>
    </xf>
    <xf numFmtId="0" fontId="1" fillId="0" borderId="41" xfId="0" applyFont="1" applyBorder="1"/>
    <xf numFmtId="0" fontId="2" fillId="0" borderId="55" xfId="0" applyFont="1" applyBorder="1"/>
    <xf numFmtId="0" fontId="2" fillId="0" borderId="55" xfId="0" applyFont="1" applyBorder="1" applyAlignment="1">
      <alignment wrapText="1"/>
    </xf>
    <xf numFmtId="0" fontId="1" fillId="0" borderId="0" xfId="0" applyFont="1" applyAlignment="1">
      <alignment vertical="center"/>
    </xf>
    <xf numFmtId="0" fontId="4" fillId="0" borderId="4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168" fontId="5" fillId="0" borderId="23" xfId="0" applyNumberFormat="1" applyFont="1" applyFill="1" applyBorder="1" applyAlignment="1">
      <alignment vertical="center" wrapText="1"/>
    </xf>
    <xf numFmtId="168" fontId="5" fillId="0" borderId="24" xfId="0" applyNumberFormat="1" applyFont="1" applyFill="1" applyBorder="1" applyAlignment="1">
      <alignment vertical="center" wrapText="1"/>
    </xf>
    <xf numFmtId="0" fontId="5" fillId="0" borderId="0" xfId="0" applyFont="1" applyFill="1"/>
    <xf numFmtId="168" fontId="5" fillId="0" borderId="14" xfId="0" applyNumberFormat="1" applyFont="1" applyFill="1" applyBorder="1" applyAlignment="1">
      <alignment vertical="center" wrapText="1"/>
    </xf>
    <xf numFmtId="168" fontId="5" fillId="0" borderId="26" xfId="0" applyNumberFormat="1" applyFont="1" applyFill="1" applyBorder="1" applyAlignment="1">
      <alignment vertical="center" wrapText="1"/>
    </xf>
    <xf numFmtId="0" fontId="5" fillId="0" borderId="14" xfId="0" applyFont="1" applyFill="1" applyBorder="1"/>
    <xf numFmtId="0" fontId="5" fillId="0" borderId="14" xfId="0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5" fontId="5" fillId="0" borderId="14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top" wrapText="1"/>
    </xf>
    <xf numFmtId="168" fontId="5" fillId="0" borderId="28" xfId="0" applyNumberFormat="1" applyFont="1" applyFill="1" applyBorder="1" applyAlignment="1">
      <alignment vertical="center" wrapText="1"/>
    </xf>
    <xf numFmtId="168" fontId="5" fillId="0" borderId="29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center" wrapText="1"/>
    </xf>
    <xf numFmtId="0" fontId="5" fillId="0" borderId="25" xfId="0" applyFont="1" applyFill="1" applyBorder="1"/>
    <xf numFmtId="164" fontId="5" fillId="0" borderId="25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5" fontId="5" fillId="2" borderId="25" xfId="0" applyNumberFormat="1" applyFont="1" applyFill="1" applyBorder="1" applyAlignment="1">
      <alignment vertical="center" wrapText="1"/>
    </xf>
    <xf numFmtId="0" fontId="5" fillId="2" borderId="33" xfId="0" applyFont="1" applyFill="1" applyBorder="1" applyAlignment="1">
      <alignment wrapText="1"/>
    </xf>
    <xf numFmtId="0" fontId="5" fillId="2" borderId="25" xfId="0" applyFont="1" applyFill="1" applyBorder="1"/>
    <xf numFmtId="0" fontId="5" fillId="0" borderId="3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164" fontId="5" fillId="0" borderId="24" xfId="0" applyNumberFormat="1" applyFont="1" applyBorder="1" applyAlignment="1">
      <alignment vertical="center" wrapText="1"/>
    </xf>
    <xf numFmtId="164" fontId="5" fillId="0" borderId="26" xfId="0" applyNumberFormat="1" applyFont="1" applyBorder="1" applyAlignment="1">
      <alignment vertical="center" wrapText="1"/>
    </xf>
    <xf numFmtId="164" fontId="5" fillId="0" borderId="26" xfId="0" applyNumberFormat="1" applyFont="1" applyFill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171" fontId="5" fillId="0" borderId="24" xfId="3" applyNumberFormat="1" applyFont="1" applyBorder="1"/>
    <xf numFmtId="171" fontId="5" fillId="0" borderId="22" xfId="3" applyNumberFormat="1" applyFont="1" applyBorder="1" applyAlignment="1">
      <alignment vertical="center" wrapText="1"/>
    </xf>
    <xf numFmtId="171" fontId="5" fillId="0" borderId="53" xfId="3" applyNumberFormat="1" applyFont="1" applyBorder="1" applyAlignment="1">
      <alignment vertical="center" wrapText="1"/>
    </xf>
    <xf numFmtId="171" fontId="5" fillId="0" borderId="26" xfId="3" applyNumberFormat="1" applyFont="1" applyBorder="1"/>
    <xf numFmtId="171" fontId="5" fillId="0" borderId="25" xfId="3" applyNumberFormat="1" applyFont="1" applyBorder="1" applyAlignment="1">
      <alignment vertical="center" wrapText="1"/>
    </xf>
    <xf numFmtId="171" fontId="5" fillId="0" borderId="30" xfId="3" applyNumberFormat="1" applyFont="1" applyBorder="1"/>
    <xf numFmtId="171" fontId="5" fillId="0" borderId="46" xfId="3" applyNumberFormat="1" applyFont="1" applyBorder="1" applyAlignment="1">
      <alignment vertical="center" wrapText="1"/>
    </xf>
    <xf numFmtId="171" fontId="5" fillId="0" borderId="29" xfId="3" applyNumberFormat="1" applyFont="1" applyBorder="1"/>
    <xf numFmtId="171" fontId="5" fillId="0" borderId="27" xfId="3" applyNumberFormat="1" applyFont="1" applyBorder="1" applyAlignment="1">
      <alignment vertical="center" wrapText="1"/>
    </xf>
    <xf numFmtId="171" fontId="5" fillId="0" borderId="38" xfId="3" applyNumberFormat="1" applyFont="1" applyBorder="1"/>
    <xf numFmtId="171" fontId="5" fillId="0" borderId="54" xfId="3" applyNumberFormat="1" applyFont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top" wrapText="1"/>
    </xf>
    <xf numFmtId="0" fontId="5" fillId="0" borderId="46" xfId="0" applyFont="1" applyFill="1" applyBorder="1"/>
    <xf numFmtId="164" fontId="5" fillId="0" borderId="46" xfId="0" applyNumberFormat="1" applyFont="1" applyFill="1" applyBorder="1" applyAlignment="1">
      <alignment vertical="center" wrapText="1"/>
    </xf>
    <xf numFmtId="165" fontId="5" fillId="2" borderId="46" xfId="0" applyNumberFormat="1" applyFont="1" applyFill="1" applyBorder="1" applyAlignment="1">
      <alignment vertical="center" wrapText="1"/>
    </xf>
    <xf numFmtId="0" fontId="5" fillId="2" borderId="46" xfId="0" applyFont="1" applyFill="1" applyBorder="1"/>
    <xf numFmtId="164" fontId="5" fillId="0" borderId="26" xfId="0" applyNumberFormat="1" applyFont="1" applyFill="1" applyBorder="1"/>
    <xf numFmtId="164" fontId="5" fillId="2" borderId="26" xfId="0" applyNumberFormat="1" applyFont="1" applyFill="1" applyBorder="1" applyAlignment="1">
      <alignment vertical="center" wrapText="1"/>
    </xf>
    <xf numFmtId="164" fontId="5" fillId="2" borderId="26" xfId="1" applyNumberFormat="1" applyFont="1" applyFill="1" applyBorder="1"/>
    <xf numFmtId="164" fontId="5" fillId="0" borderId="26" xfId="1" applyNumberFormat="1" applyFont="1" applyBorder="1" applyAlignment="1">
      <alignment horizontal="right" vertical="center" wrapText="1"/>
    </xf>
    <xf numFmtId="0" fontId="2" fillId="0" borderId="10" xfId="0" applyFont="1" applyBorder="1"/>
    <xf numFmtId="0" fontId="1" fillId="0" borderId="5" xfId="0" applyFont="1" applyBorder="1"/>
    <xf numFmtId="0" fontId="2" fillId="0" borderId="5" xfId="0" applyFont="1" applyBorder="1"/>
    <xf numFmtId="0" fontId="2" fillId="0" borderId="3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1" fontId="2" fillId="0" borderId="41" xfId="0" applyNumberFormat="1" applyFont="1" applyFill="1" applyBorder="1"/>
    <xf numFmtId="0" fontId="2" fillId="0" borderId="41" xfId="0" applyFont="1" applyFill="1" applyBorder="1"/>
    <xf numFmtId="168" fontId="11" fillId="2" borderId="14" xfId="0" applyNumberFormat="1" applyFont="1" applyFill="1" applyBorder="1"/>
    <xf numFmtId="0" fontId="10" fillId="0" borderId="1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168" fontId="5" fillId="0" borderId="14" xfId="0" applyNumberFormat="1" applyFont="1" applyFill="1" applyBorder="1" applyAlignment="1">
      <alignment vertical="center"/>
    </xf>
    <xf numFmtId="165" fontId="5" fillId="0" borderId="46" xfId="0" applyNumberFormat="1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top" wrapText="1"/>
    </xf>
    <xf numFmtId="0" fontId="10" fillId="0" borderId="41" xfId="0" applyFont="1" applyBorder="1" applyAlignment="1">
      <alignment horizontal="right" vertical="center" wrapText="1"/>
    </xf>
    <xf numFmtId="0" fontId="11" fillId="0" borderId="41" xfId="0" applyFont="1" applyBorder="1" applyAlignment="1">
      <alignment vertical="top" wrapText="1"/>
    </xf>
    <xf numFmtId="0" fontId="10" fillId="0" borderId="41" xfId="0" applyFont="1" applyFill="1" applyBorder="1" applyAlignment="1">
      <alignment horizontal="right" vertical="center" wrapText="1"/>
    </xf>
    <xf numFmtId="0" fontId="10" fillId="0" borderId="41" xfId="0" applyFont="1" applyFill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164" fontId="4" fillId="0" borderId="46" xfId="0" applyNumberFormat="1" applyFont="1" applyFill="1" applyBorder="1" applyAlignment="1">
      <alignment vertical="center" wrapText="1"/>
    </xf>
    <xf numFmtId="0" fontId="4" fillId="0" borderId="46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17" fontId="5" fillId="0" borderId="41" xfId="0" applyNumberFormat="1" applyFont="1" applyFill="1" applyBorder="1" applyAlignment="1">
      <alignment vertical="center" wrapText="1"/>
    </xf>
    <xf numFmtId="0" fontId="5" fillId="0" borderId="55" xfId="0" applyFont="1" applyFill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5" fillId="0" borderId="5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8" fontId="5" fillId="0" borderId="17" xfId="0" applyNumberFormat="1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vertical="center" wrapText="1"/>
    </xf>
    <xf numFmtId="168" fontId="5" fillId="0" borderId="72" xfId="0" applyNumberFormat="1" applyFont="1" applyFill="1" applyBorder="1" applyAlignment="1">
      <alignment vertical="center" wrapText="1"/>
    </xf>
    <xf numFmtId="168" fontId="5" fillId="0" borderId="71" xfId="0" applyNumberFormat="1" applyFont="1" applyFill="1" applyBorder="1" applyAlignment="1">
      <alignment vertical="center" wrapText="1"/>
    </xf>
    <xf numFmtId="166" fontId="5" fillId="0" borderId="14" xfId="0" applyNumberFormat="1" applyFont="1" applyFill="1" applyBorder="1" applyAlignment="1">
      <alignment vertical="center" wrapText="1"/>
    </xf>
    <xf numFmtId="165" fontId="5" fillId="0" borderId="26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3" fontId="5" fillId="0" borderId="56" xfId="0" applyNumberFormat="1" applyFont="1" applyBorder="1" applyAlignment="1">
      <alignment vertical="center" wrapText="1"/>
    </xf>
    <xf numFmtId="166" fontId="5" fillId="0" borderId="24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3" fontId="5" fillId="0" borderId="57" xfId="0" applyNumberFormat="1" applyFont="1" applyBorder="1" applyAlignment="1">
      <alignment vertical="center" wrapText="1"/>
    </xf>
    <xf numFmtId="166" fontId="5" fillId="0" borderId="26" xfId="0" applyNumberFormat="1" applyFont="1" applyBorder="1" applyAlignment="1">
      <alignment vertical="center" wrapText="1"/>
    </xf>
    <xf numFmtId="0" fontId="5" fillId="0" borderId="25" xfId="0" applyFont="1" applyBorder="1" applyAlignment="1">
      <alignment vertical="top" wrapText="1"/>
    </xf>
    <xf numFmtId="173" fontId="5" fillId="0" borderId="57" xfId="0" applyNumberFormat="1" applyFont="1" applyBorder="1" applyAlignment="1">
      <alignment vertical="top" wrapText="1"/>
    </xf>
    <xf numFmtId="0" fontId="5" fillId="0" borderId="43" xfId="0" applyFont="1" applyBorder="1" applyAlignment="1">
      <alignment vertical="center" wrapText="1"/>
    </xf>
    <xf numFmtId="173" fontId="5" fillId="0" borderId="61" xfId="0" applyNumberFormat="1" applyFont="1" applyBorder="1" applyAlignment="1">
      <alignment vertical="center" wrapText="1"/>
    </xf>
    <xf numFmtId="166" fontId="5" fillId="0" borderId="39" xfId="0" applyNumberFormat="1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173" fontId="5" fillId="0" borderId="62" xfId="0" applyNumberFormat="1" applyFont="1" applyBorder="1" applyAlignment="1">
      <alignment vertical="center" wrapText="1"/>
    </xf>
    <xf numFmtId="166" fontId="5" fillId="0" borderId="51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0" fontId="5" fillId="0" borderId="62" xfId="2" applyNumberFormat="1" applyFont="1" applyFill="1" applyBorder="1" applyAlignment="1">
      <alignment vertical="center" wrapText="1"/>
    </xf>
    <xf numFmtId="10" fontId="5" fillId="0" borderId="51" xfId="2" applyNumberFormat="1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173" fontId="5" fillId="0" borderId="59" xfId="0" applyNumberFormat="1" applyFont="1" applyBorder="1" applyAlignment="1">
      <alignment vertical="center" wrapText="1"/>
    </xf>
    <xf numFmtId="166" fontId="5" fillId="0" borderId="30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164" fontId="5" fillId="0" borderId="25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173" fontId="5" fillId="0" borderId="57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top" wrapText="1"/>
    </xf>
    <xf numFmtId="165" fontId="5" fillId="0" borderId="27" xfId="0" applyNumberFormat="1" applyFont="1" applyFill="1" applyBorder="1" applyAlignment="1">
      <alignment vertical="center" wrapText="1"/>
    </xf>
    <xf numFmtId="173" fontId="5" fillId="0" borderId="58" xfId="0" applyNumberFormat="1" applyFont="1" applyFill="1" applyBorder="1" applyAlignment="1">
      <alignment vertical="center" wrapText="1"/>
    </xf>
    <xf numFmtId="166" fontId="5" fillId="0" borderId="29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64" fontId="5" fillId="0" borderId="22" xfId="0" applyNumberFormat="1" applyFont="1" applyFill="1" applyBorder="1" applyAlignment="1">
      <alignment vertical="center" wrapText="1"/>
    </xf>
    <xf numFmtId="165" fontId="5" fillId="0" borderId="56" xfId="0" applyNumberFormat="1" applyFont="1" applyFill="1" applyBorder="1" applyAlignment="1">
      <alignment vertical="center" wrapText="1"/>
    </xf>
    <xf numFmtId="166" fontId="5" fillId="0" borderId="56" xfId="0" applyNumberFormat="1" applyFont="1" applyBorder="1" applyAlignment="1">
      <alignment vertical="center" wrapText="1"/>
    </xf>
    <xf numFmtId="165" fontId="5" fillId="0" borderId="24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0" fontId="5" fillId="0" borderId="0" xfId="0" applyFont="1" applyBorder="1" applyAlignment="1">
      <alignment vertical="center" wrapText="1"/>
    </xf>
    <xf numFmtId="165" fontId="5" fillId="0" borderId="57" xfId="0" applyNumberFormat="1" applyFont="1" applyFill="1" applyBorder="1" applyAlignment="1">
      <alignment vertical="center" wrapText="1"/>
    </xf>
    <xf numFmtId="166" fontId="5" fillId="0" borderId="57" xfId="0" applyNumberFormat="1" applyFont="1" applyBorder="1" applyAlignment="1">
      <alignment vertical="center" wrapText="1"/>
    </xf>
    <xf numFmtId="165" fontId="5" fillId="0" borderId="26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57" xfId="0" applyNumberFormat="1" applyFont="1" applyFill="1" applyBorder="1" applyAlignment="1">
      <alignment vertical="center" wrapText="1"/>
    </xf>
    <xf numFmtId="165" fontId="5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1" xfId="0" applyFont="1" applyFill="1" applyBorder="1"/>
    <xf numFmtId="165" fontId="5" fillId="0" borderId="43" xfId="0" applyNumberFormat="1" applyFont="1" applyFill="1" applyBorder="1" applyAlignment="1">
      <alignment vertical="center" wrapText="1"/>
    </xf>
    <xf numFmtId="165" fontId="5" fillId="0" borderId="61" xfId="0" applyNumberFormat="1" applyFont="1" applyFill="1" applyBorder="1" applyAlignment="1">
      <alignment vertical="center" wrapText="1"/>
    </xf>
    <xf numFmtId="166" fontId="5" fillId="0" borderId="58" xfId="0" applyNumberFormat="1" applyFont="1" applyFill="1" applyBorder="1" applyAlignment="1">
      <alignment vertical="center" wrapText="1"/>
    </xf>
    <xf numFmtId="165" fontId="5" fillId="0" borderId="29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center" wrapText="1"/>
    </xf>
    <xf numFmtId="170" fontId="5" fillId="0" borderId="26" xfId="0" applyNumberFormat="1" applyFont="1" applyBorder="1" applyAlignment="1">
      <alignment vertical="center" wrapText="1"/>
    </xf>
    <xf numFmtId="170" fontId="5" fillId="0" borderId="24" xfId="0" applyNumberFormat="1" applyFont="1" applyFill="1" applyBorder="1" applyAlignment="1">
      <alignment vertical="center" wrapText="1"/>
    </xf>
    <xf numFmtId="169" fontId="5" fillId="0" borderId="26" xfId="0" applyNumberFormat="1" applyFont="1" applyFill="1" applyBorder="1" applyAlignment="1">
      <alignment vertical="center" wrapText="1"/>
    </xf>
    <xf numFmtId="170" fontId="5" fillId="0" borderId="26" xfId="0" applyNumberFormat="1" applyFont="1" applyFill="1" applyBorder="1" applyAlignment="1">
      <alignment vertical="center" wrapText="1"/>
    </xf>
    <xf numFmtId="172" fontId="5" fillId="0" borderId="26" xfId="0" applyNumberFormat="1" applyFont="1" applyFill="1" applyBorder="1" applyAlignment="1">
      <alignment vertical="center" wrapText="1"/>
    </xf>
    <xf numFmtId="174" fontId="5" fillId="0" borderId="26" xfId="0" applyNumberFormat="1" applyFont="1" applyFill="1" applyBorder="1" applyAlignment="1">
      <alignment vertical="center" wrapText="1"/>
    </xf>
    <xf numFmtId="9" fontId="5" fillId="0" borderId="0" xfId="2" applyFont="1" applyFill="1"/>
    <xf numFmtId="0" fontId="4" fillId="0" borderId="0" xfId="0" applyFont="1" applyFill="1" applyBorder="1" applyAlignment="1">
      <alignment vertical="center" wrapText="1"/>
    </xf>
    <xf numFmtId="166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165" fontId="5" fillId="0" borderId="58" xfId="0" applyNumberFormat="1" applyFont="1" applyFill="1" applyBorder="1" applyAlignment="1">
      <alignment vertical="center" wrapText="1"/>
    </xf>
    <xf numFmtId="166" fontId="5" fillId="0" borderId="29" xfId="0" applyNumberFormat="1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166" fontId="5" fillId="0" borderId="24" xfId="0" applyNumberFormat="1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165" fontId="5" fillId="0" borderId="2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70" fontId="5" fillId="0" borderId="29" xfId="0" applyNumberFormat="1" applyFont="1" applyBorder="1" applyAlignment="1">
      <alignment vertical="center" wrapText="1"/>
    </xf>
    <xf numFmtId="0" fontId="5" fillId="0" borderId="46" xfId="0" applyFont="1" applyBorder="1"/>
    <xf numFmtId="168" fontId="11" fillId="0" borderId="14" xfId="0" applyNumberFormat="1" applyFont="1" applyBorder="1"/>
    <xf numFmtId="0" fontId="11" fillId="0" borderId="0" xfId="0" applyFont="1"/>
    <xf numFmtId="0" fontId="11" fillId="0" borderId="41" xfId="0" applyFont="1" applyBorder="1"/>
    <xf numFmtId="0" fontId="11" fillId="0" borderId="14" xfId="0" applyFont="1" applyBorder="1"/>
    <xf numFmtId="0" fontId="5" fillId="0" borderId="54" xfId="0" applyFont="1" applyBorder="1"/>
    <xf numFmtId="168" fontId="11" fillId="0" borderId="28" xfId="0" applyNumberFormat="1" applyFont="1" applyBorder="1"/>
    <xf numFmtId="0" fontId="11" fillId="0" borderId="28" xfId="0" applyFont="1" applyBorder="1"/>
    <xf numFmtId="168" fontId="5" fillId="0" borderId="0" xfId="0" applyNumberFormat="1" applyFont="1" applyFill="1"/>
    <xf numFmtId="168" fontId="5" fillId="0" borderId="23" xfId="0" applyNumberFormat="1" applyFont="1" applyBorder="1" applyAlignment="1">
      <alignment vertical="center" wrapText="1"/>
    </xf>
    <xf numFmtId="168" fontId="5" fillId="0" borderId="65" xfId="0" applyNumberFormat="1" applyFont="1" applyBorder="1" applyAlignment="1">
      <alignment vertical="center" wrapText="1"/>
    </xf>
    <xf numFmtId="168" fontId="5" fillId="0" borderId="14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168" fontId="5" fillId="0" borderId="40" xfId="0" applyNumberFormat="1" applyFont="1" applyBorder="1" applyAlignment="1">
      <alignment vertical="center" wrapText="1"/>
    </xf>
    <xf numFmtId="168" fontId="5" fillId="0" borderId="41" xfId="0" applyNumberFormat="1" applyFont="1" applyBorder="1" applyAlignment="1">
      <alignment vertical="center" wrapText="1"/>
    </xf>
    <xf numFmtId="168" fontId="5" fillId="0" borderId="17" xfId="0" applyNumberFormat="1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68" fontId="5" fillId="0" borderId="20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168" fontId="5" fillId="0" borderId="28" xfId="0" applyNumberFormat="1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168" fontId="5" fillId="0" borderId="55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50" xfId="0" applyNumberFormat="1" applyFont="1" applyBorder="1" applyAlignment="1">
      <alignment vertical="center" wrapText="1"/>
    </xf>
    <xf numFmtId="168" fontId="5" fillId="0" borderId="7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8" fontId="5" fillId="0" borderId="47" xfId="0" applyNumberFormat="1" applyFont="1" applyBorder="1" applyAlignment="1">
      <alignment vertical="center" wrapText="1"/>
    </xf>
    <xf numFmtId="164" fontId="5" fillId="0" borderId="22" xfId="0" applyNumberFormat="1" applyFont="1" applyBorder="1" applyAlignment="1">
      <alignment vertical="center" wrapText="1"/>
    </xf>
    <xf numFmtId="164" fontId="5" fillId="0" borderId="32" xfId="0" applyNumberFormat="1" applyFont="1" applyBorder="1" applyAlignment="1">
      <alignment vertical="center" wrapText="1"/>
    </xf>
    <xf numFmtId="164" fontId="5" fillId="0" borderId="44" xfId="0" applyNumberFormat="1" applyFont="1" applyBorder="1" applyAlignment="1">
      <alignment vertical="center" wrapText="1"/>
    </xf>
    <xf numFmtId="168" fontId="5" fillId="0" borderId="71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8" fontId="5" fillId="0" borderId="2" xfId="0" applyNumberFormat="1" applyFont="1" applyBorder="1" applyAlignment="1">
      <alignment vertical="center" wrapText="1"/>
    </xf>
    <xf numFmtId="165" fontId="5" fillId="0" borderId="44" xfId="0" applyNumberFormat="1" applyFont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168" fontId="5" fillId="0" borderId="18" xfId="0" applyNumberFormat="1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168" fontId="5" fillId="0" borderId="6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" xfId="0" applyFont="1" applyBorder="1"/>
    <xf numFmtId="0" fontId="5" fillId="0" borderId="10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7" xfId="0" applyFont="1" applyBorder="1" applyAlignment="1">
      <alignment wrapText="1"/>
    </xf>
    <xf numFmtId="0" fontId="5" fillId="0" borderId="2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2" xfId="0" applyFont="1" applyBorder="1" applyAlignment="1">
      <alignment wrapText="1"/>
    </xf>
    <xf numFmtId="0" fontId="5" fillId="0" borderId="53" xfId="0" applyFont="1" applyBorder="1" applyAlignment="1">
      <alignment vertical="center"/>
    </xf>
    <xf numFmtId="171" fontId="5" fillId="0" borderId="24" xfId="3" applyNumberFormat="1" applyFont="1" applyBorder="1" applyAlignment="1">
      <alignment vertical="center"/>
    </xf>
    <xf numFmtId="171" fontId="5" fillId="0" borderId="24" xfId="3" applyNumberFormat="1" applyFont="1" applyBorder="1" applyAlignment="1">
      <alignment vertical="center" wrapText="1"/>
    </xf>
    <xf numFmtId="165" fontId="5" fillId="0" borderId="46" xfId="0" applyNumberFormat="1" applyFont="1" applyBorder="1" applyAlignment="1">
      <alignment vertical="center"/>
    </xf>
    <xf numFmtId="171" fontId="5" fillId="0" borderId="26" xfId="3" applyNumberFormat="1" applyFont="1" applyBorder="1" applyAlignment="1">
      <alignment vertical="center"/>
    </xf>
    <xf numFmtId="171" fontId="5" fillId="0" borderId="26" xfId="3" applyNumberFormat="1" applyFont="1" applyBorder="1" applyAlignment="1">
      <alignment vertical="center" wrapText="1"/>
    </xf>
    <xf numFmtId="0" fontId="5" fillId="0" borderId="46" xfId="0" applyFont="1" applyBorder="1" applyAlignment="1">
      <alignment vertical="center"/>
    </xf>
    <xf numFmtId="171" fontId="5" fillId="0" borderId="25" xfId="3" applyNumberFormat="1" applyFont="1" applyBorder="1" applyAlignment="1">
      <alignment vertical="center"/>
    </xf>
    <xf numFmtId="164" fontId="5" fillId="0" borderId="46" xfId="0" applyNumberFormat="1" applyFont="1" applyBorder="1" applyAlignment="1">
      <alignment vertical="center"/>
    </xf>
    <xf numFmtId="165" fontId="5" fillId="0" borderId="52" xfId="0" applyNumberFormat="1" applyFont="1" applyBorder="1" applyAlignment="1">
      <alignment vertical="center"/>
    </xf>
    <xf numFmtId="171" fontId="5" fillId="0" borderId="39" xfId="3" applyNumberFormat="1" applyFont="1" applyBorder="1" applyAlignment="1">
      <alignment vertical="center"/>
    </xf>
    <xf numFmtId="171" fontId="5" fillId="0" borderId="43" xfId="3" applyNumberFormat="1" applyFont="1" applyBorder="1" applyAlignment="1">
      <alignment vertical="center" wrapText="1"/>
    </xf>
    <xf numFmtId="171" fontId="5" fillId="0" borderId="39" xfId="3" applyNumberFormat="1" applyFont="1" applyBorder="1" applyAlignment="1">
      <alignment vertical="center" wrapText="1"/>
    </xf>
    <xf numFmtId="171" fontId="5" fillId="0" borderId="52" xfId="3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171" fontId="5" fillId="0" borderId="29" xfId="3" applyNumberFormat="1" applyFont="1" applyBorder="1" applyAlignment="1">
      <alignment vertical="center"/>
    </xf>
    <xf numFmtId="171" fontId="5" fillId="0" borderId="29" xfId="3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164" fontId="5" fillId="0" borderId="45" xfId="0" applyNumberFormat="1" applyFont="1" applyBorder="1" applyAlignment="1">
      <alignment vertical="center"/>
    </xf>
    <xf numFmtId="171" fontId="5" fillId="0" borderId="30" xfId="3" applyNumberFormat="1" applyFont="1" applyBorder="1" applyAlignment="1">
      <alignment vertical="center"/>
    </xf>
    <xf numFmtId="171" fontId="5" fillId="0" borderId="45" xfId="3" applyNumberFormat="1" applyFont="1" applyBorder="1" applyAlignment="1">
      <alignment vertical="center" wrapText="1"/>
    </xf>
    <xf numFmtId="171" fontId="5" fillId="0" borderId="30" xfId="3" applyNumberFormat="1" applyFont="1" applyBorder="1" applyAlignment="1">
      <alignment vertical="center" wrapText="1"/>
    </xf>
    <xf numFmtId="171" fontId="5" fillId="0" borderId="70" xfId="3" applyNumberFormat="1" applyFont="1" applyBorder="1" applyAlignment="1">
      <alignment vertical="center" wrapText="1"/>
    </xf>
    <xf numFmtId="164" fontId="5" fillId="0" borderId="2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5" fillId="0" borderId="43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165" fontId="5" fillId="0" borderId="25" xfId="0" applyNumberFormat="1" applyFont="1" applyBorder="1" applyAlignment="1">
      <alignment vertical="center"/>
    </xf>
    <xf numFmtId="0" fontId="5" fillId="0" borderId="55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71" fontId="5" fillId="0" borderId="56" xfId="3" applyNumberFormat="1" applyFont="1" applyFill="1" applyBorder="1" applyAlignment="1">
      <alignment vertical="center" wrapText="1"/>
    </xf>
    <xf numFmtId="171" fontId="5" fillId="0" borderId="24" xfId="3" applyNumberFormat="1" applyFont="1" applyFill="1" applyBorder="1" applyAlignment="1">
      <alignment vertical="center" wrapText="1"/>
    </xf>
    <xf numFmtId="171" fontId="5" fillId="0" borderId="57" xfId="3" applyNumberFormat="1" applyFont="1" applyFill="1" applyBorder="1" applyAlignment="1">
      <alignment vertical="center" wrapText="1"/>
    </xf>
    <xf numFmtId="171" fontId="5" fillId="0" borderId="26" xfId="3" applyNumberFormat="1" applyFont="1" applyFill="1" applyBorder="1" applyAlignment="1">
      <alignment vertical="center" wrapText="1"/>
    </xf>
    <xf numFmtId="44" fontId="5" fillId="0" borderId="57" xfId="3" applyNumberFormat="1" applyFont="1" applyFill="1" applyBorder="1" applyAlignment="1">
      <alignment vertical="center" wrapText="1"/>
    </xf>
    <xf numFmtId="167" fontId="5" fillId="0" borderId="25" xfId="0" applyNumberFormat="1" applyFont="1" applyFill="1" applyBorder="1" applyAlignment="1">
      <alignment vertical="center" wrapText="1"/>
    </xf>
    <xf numFmtId="44" fontId="5" fillId="0" borderId="26" xfId="3" applyNumberFormat="1" applyFont="1" applyFill="1" applyBorder="1" applyAlignment="1">
      <alignment vertical="center" wrapText="1"/>
    </xf>
    <xf numFmtId="171" fontId="5" fillId="0" borderId="57" xfId="3" applyNumberFormat="1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5" fontId="5" fillId="0" borderId="43" xfId="0" applyNumberFormat="1" applyFont="1" applyBorder="1" applyAlignment="1">
      <alignment vertical="center" wrapText="1"/>
    </xf>
    <xf numFmtId="171" fontId="5" fillId="0" borderId="61" xfId="3" applyNumberFormat="1" applyFont="1" applyBorder="1" applyAlignment="1">
      <alignment vertical="center" wrapText="1"/>
    </xf>
    <xf numFmtId="171" fontId="5" fillId="0" borderId="39" xfId="3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vertical="center" wrapText="1"/>
    </xf>
    <xf numFmtId="0" fontId="5" fillId="0" borderId="22" xfId="0" applyFont="1" applyFill="1" applyBorder="1"/>
    <xf numFmtId="0" fontId="5" fillId="0" borderId="0" xfId="0" applyFont="1" applyFill="1" applyBorder="1"/>
    <xf numFmtId="0" fontId="5" fillId="0" borderId="33" xfId="0" applyFont="1" applyFill="1" applyBorder="1" applyAlignment="1">
      <alignment vertical="center" wrapText="1"/>
    </xf>
    <xf numFmtId="171" fontId="5" fillId="0" borderId="57" xfId="3" applyNumberFormat="1" applyFont="1" applyFill="1" applyBorder="1"/>
    <xf numFmtId="0" fontId="5" fillId="0" borderId="11" xfId="0" applyFont="1" applyBorder="1" applyAlignment="1">
      <alignment vertical="top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justify" vertical="center" wrapText="1"/>
    </xf>
    <xf numFmtId="171" fontId="5" fillId="0" borderId="58" xfId="3" applyNumberFormat="1" applyFont="1" applyBorder="1" applyAlignment="1">
      <alignment vertical="center" wrapText="1"/>
    </xf>
    <xf numFmtId="171" fontId="5" fillId="0" borderId="29" xfId="3" applyNumberFormat="1" applyFont="1" applyFill="1" applyBorder="1" applyAlignment="1">
      <alignment vertical="center" wrapText="1"/>
    </xf>
    <xf numFmtId="165" fontId="5" fillId="0" borderId="22" xfId="0" applyNumberFormat="1" applyFont="1" applyBorder="1" applyAlignment="1">
      <alignment vertical="center" wrapText="1"/>
    </xf>
    <xf numFmtId="171" fontId="5" fillId="0" borderId="56" xfId="3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168" fontId="5" fillId="0" borderId="2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8" fontId="5" fillId="0" borderId="26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168" fontId="5" fillId="0" borderId="29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0" fontId="5" fillId="0" borderId="24" xfId="0" applyNumberFormat="1" applyFont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vertical="center" wrapText="1"/>
    </xf>
    <xf numFmtId="167" fontId="5" fillId="0" borderId="0" xfId="1" applyFont="1" applyFill="1"/>
    <xf numFmtId="17" fontId="5" fillId="0" borderId="41" xfId="0" applyNumberFormat="1" applyFont="1" applyFill="1" applyBorder="1" applyAlignment="1">
      <alignment horizontal="left" vertical="center" wrapText="1"/>
    </xf>
    <xf numFmtId="175" fontId="5" fillId="0" borderId="0" xfId="0" applyNumberFormat="1" applyFont="1" applyFill="1"/>
    <xf numFmtId="2" fontId="5" fillId="0" borderId="0" xfId="0" applyNumberFormat="1" applyFont="1" applyFill="1"/>
    <xf numFmtId="176" fontId="5" fillId="0" borderId="26" xfId="0" applyNumberFormat="1" applyFont="1" applyBorder="1" applyAlignment="1">
      <alignment vertical="center" wrapText="1"/>
    </xf>
    <xf numFmtId="177" fontId="5" fillId="0" borderId="56" xfId="0" applyNumberFormat="1" applyFont="1" applyFill="1" applyBorder="1" applyAlignment="1">
      <alignment vertical="center" wrapText="1"/>
    </xf>
    <xf numFmtId="177" fontId="5" fillId="0" borderId="5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0" fillId="0" borderId="41" xfId="0" applyFont="1" applyBorder="1" applyAlignment="1">
      <alignment vertical="center" wrapText="1"/>
    </xf>
    <xf numFmtId="0" fontId="10" fillId="2" borderId="41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171" fontId="5" fillId="0" borderId="53" xfId="3" applyNumberFormat="1" applyFont="1" applyBorder="1" applyAlignment="1">
      <alignment vertical="center" wrapText="1"/>
    </xf>
    <xf numFmtId="171" fontId="5" fillId="0" borderId="54" xfId="3" applyNumberFormat="1" applyFont="1" applyBorder="1" applyAlignment="1">
      <alignment vertical="center" wrapText="1"/>
    </xf>
    <xf numFmtId="171" fontId="5" fillId="0" borderId="22" xfId="3" applyNumberFormat="1" applyFont="1" applyBorder="1" applyAlignment="1">
      <alignment vertical="center" wrapText="1"/>
    </xf>
    <xf numFmtId="171" fontId="5" fillId="0" borderId="27" xfId="3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66" xfId="0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  <xf numFmtId="0" fontId="2" fillId="0" borderId="69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64" xfId="0" applyFont="1" applyBorder="1" applyAlignment="1">
      <alignment horizontal="center" wrapText="1"/>
    </xf>
    <xf numFmtId="0" fontId="2" fillId="0" borderId="3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179" fontId="5" fillId="0" borderId="26" xfId="0" applyNumberFormat="1" applyFont="1" applyBorder="1" applyAlignment="1">
      <alignment vertical="center" wrapText="1"/>
    </xf>
    <xf numFmtId="180" fontId="5" fillId="0" borderId="57" xfId="0" applyNumberFormat="1" applyFont="1" applyFill="1" applyBorder="1" applyAlignment="1">
      <alignment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2</xdr:row>
      <xdr:rowOff>104775</xdr:rowOff>
    </xdr:from>
    <xdr:to>
      <xdr:col>7</xdr:col>
      <xdr:colOff>238125</xdr:colOff>
      <xdr:row>10</xdr:row>
      <xdr:rowOff>76200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581025"/>
          <a:ext cx="12573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7"/>
  <sheetViews>
    <sheetView topLeftCell="A12" zoomScaleNormal="100" workbookViewId="0">
      <selection activeCell="D16" sqref="D16:I16"/>
    </sheetView>
  </sheetViews>
  <sheetFormatPr defaultRowHeight="15" x14ac:dyDescent="0.25"/>
  <sheetData>
    <row r="1" spans="4:10" s="91" customFormat="1" ht="18.75" x14ac:dyDescent="0.3"/>
    <row r="2" spans="4:10" s="91" customFormat="1" ht="18.75" x14ac:dyDescent="0.3">
      <c r="D2" s="353" t="s">
        <v>657</v>
      </c>
      <c r="E2" s="353"/>
      <c r="F2" s="353"/>
      <c r="G2" s="353"/>
      <c r="H2" s="353"/>
      <c r="I2" s="353"/>
      <c r="J2" s="353"/>
    </row>
    <row r="3" spans="4:10" s="91" customFormat="1" ht="18.75" x14ac:dyDescent="0.3">
      <c r="D3" s="92"/>
    </row>
    <row r="4" spans="4:10" s="91" customFormat="1" ht="18.75" x14ac:dyDescent="0.3">
      <c r="D4" s="92"/>
    </row>
    <row r="5" spans="4:10" s="91" customFormat="1" ht="18.75" x14ac:dyDescent="0.3">
      <c r="D5" s="94" t="s">
        <v>661</v>
      </c>
      <c r="I5" s="93" t="s">
        <v>658</v>
      </c>
    </row>
    <row r="6" spans="4:10" s="91" customFormat="1" ht="18.75" x14ac:dyDescent="0.3">
      <c r="D6" s="94" t="s">
        <v>662</v>
      </c>
      <c r="I6" s="93" t="s">
        <v>659</v>
      </c>
    </row>
    <row r="7" spans="4:10" s="91" customFormat="1" ht="18.75" x14ac:dyDescent="0.3">
      <c r="I7" s="94">
        <v>826</v>
      </c>
    </row>
    <row r="8" spans="4:10" s="91" customFormat="1" ht="18.75" x14ac:dyDescent="0.3">
      <c r="D8" s="92"/>
    </row>
    <row r="9" spans="4:10" s="91" customFormat="1" ht="18.75" x14ac:dyDescent="0.3">
      <c r="D9" s="92"/>
    </row>
    <row r="10" spans="4:10" s="91" customFormat="1" ht="18.75" x14ac:dyDescent="0.3">
      <c r="D10" s="92"/>
    </row>
    <row r="11" spans="4:10" s="91" customFormat="1" ht="18.75" x14ac:dyDescent="0.3">
      <c r="D11" s="92"/>
    </row>
    <row r="12" spans="4:10" s="91" customFormat="1" ht="18.75" x14ac:dyDescent="0.3">
      <c r="D12" s="92"/>
    </row>
    <row r="13" spans="4:10" s="91" customFormat="1" ht="18.75" x14ac:dyDescent="0.3">
      <c r="D13" s="92"/>
    </row>
    <row r="14" spans="4:10" s="91" customFormat="1" ht="18.75" x14ac:dyDescent="0.3">
      <c r="D14" s="354" t="s">
        <v>660</v>
      </c>
      <c r="E14" s="354"/>
      <c r="F14" s="354"/>
      <c r="G14" s="354"/>
      <c r="H14" s="354"/>
      <c r="I14" s="354"/>
      <c r="J14" s="354"/>
    </row>
    <row r="15" spans="4:10" s="91" customFormat="1" ht="18.75" x14ac:dyDescent="0.3">
      <c r="D15" s="354" t="s">
        <v>781</v>
      </c>
      <c r="E15" s="354"/>
      <c r="F15" s="354"/>
      <c r="G15" s="354"/>
      <c r="H15" s="354"/>
      <c r="I15" s="354"/>
      <c r="J15" s="354"/>
    </row>
    <row r="16" spans="4:10" s="91" customFormat="1" ht="18.75" x14ac:dyDescent="0.3">
      <c r="D16" s="354" t="s">
        <v>743</v>
      </c>
      <c r="E16" s="354"/>
      <c r="F16" s="354"/>
      <c r="G16" s="354"/>
      <c r="H16" s="354"/>
      <c r="I16" s="354"/>
      <c r="J16" s="95"/>
    </row>
    <row r="17" spans="4:10" s="91" customFormat="1" ht="18.75" x14ac:dyDescent="0.3">
      <c r="D17" s="354" t="s">
        <v>742</v>
      </c>
      <c r="E17" s="354"/>
      <c r="F17" s="354"/>
      <c r="G17" s="354"/>
      <c r="H17" s="354"/>
      <c r="I17" s="354"/>
      <c r="J17" s="95"/>
    </row>
  </sheetData>
  <mergeCells count="5">
    <mergeCell ref="D2:J2"/>
    <mergeCell ref="D15:J15"/>
    <mergeCell ref="D14:J14"/>
    <mergeCell ref="D16:I16"/>
    <mergeCell ref="D17:I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topLeftCell="A40" zoomScale="60" zoomScaleNormal="100" workbookViewId="0">
      <selection activeCell="H11" sqref="H11"/>
    </sheetView>
  </sheetViews>
  <sheetFormatPr defaultColWidth="9.125" defaultRowHeight="19.5" customHeight="1" x14ac:dyDescent="0.2"/>
  <cols>
    <col min="1" max="1" width="3.875" style="4" customWidth="1"/>
    <col min="2" max="2" width="14.125" style="4" customWidth="1"/>
    <col min="3" max="3" width="14.875" style="4" customWidth="1"/>
    <col min="4" max="4" width="15.375" style="4" customWidth="1"/>
    <col min="5" max="5" width="10.625" style="262" bestFit="1" customWidth="1"/>
    <col min="6" max="6" width="18.375" style="4" customWidth="1"/>
    <col min="7" max="7" width="10.25" style="262" customWidth="1"/>
    <col min="8" max="8" width="15.125" style="4" customWidth="1"/>
    <col min="9" max="9" width="10.375" style="262" customWidth="1"/>
    <col min="10" max="10" width="12.75" style="4" customWidth="1"/>
    <col min="11" max="16384" width="9.125" style="4"/>
  </cols>
  <sheetData>
    <row r="1" spans="1:11" ht="19.5" customHeight="1" x14ac:dyDescent="0.2">
      <c r="A1" s="333"/>
      <c r="B1" s="359" t="s">
        <v>1</v>
      </c>
      <c r="C1" s="377" t="s">
        <v>2</v>
      </c>
      <c r="D1" s="377" t="s">
        <v>739</v>
      </c>
      <c r="E1" s="377"/>
      <c r="F1" s="377" t="s">
        <v>782</v>
      </c>
      <c r="G1" s="377"/>
      <c r="H1" s="377" t="s">
        <v>783</v>
      </c>
      <c r="I1" s="377"/>
      <c r="J1" s="377" t="s">
        <v>784</v>
      </c>
      <c r="K1" s="360"/>
    </row>
    <row r="2" spans="1:11" ht="19.5" customHeight="1" thickBot="1" x14ac:dyDescent="0.25">
      <c r="A2" s="334" t="s">
        <v>258</v>
      </c>
      <c r="B2" s="361"/>
      <c r="C2" s="378"/>
      <c r="D2" s="378"/>
      <c r="E2" s="378"/>
      <c r="F2" s="378"/>
      <c r="G2" s="378"/>
      <c r="H2" s="378"/>
      <c r="I2" s="378"/>
      <c r="J2" s="378"/>
      <c r="K2" s="362"/>
    </row>
    <row r="3" spans="1:11" ht="19.5" customHeight="1" x14ac:dyDescent="0.2">
      <c r="A3" s="5">
        <v>30</v>
      </c>
      <c r="B3" s="489" t="s">
        <v>310</v>
      </c>
      <c r="C3" s="490"/>
      <c r="D3" s="490"/>
      <c r="E3" s="490"/>
      <c r="F3" s="490"/>
      <c r="G3" s="490"/>
      <c r="H3" s="490"/>
      <c r="I3" s="490"/>
      <c r="J3" s="490"/>
      <c r="K3" s="491"/>
    </row>
    <row r="4" spans="1:11" ht="33.75" customHeight="1" thickBot="1" x14ac:dyDescent="0.25">
      <c r="A4" s="125"/>
      <c r="B4" s="489" t="s">
        <v>316</v>
      </c>
      <c r="C4" s="490"/>
      <c r="D4" s="490"/>
      <c r="E4" s="490"/>
      <c r="F4" s="490"/>
      <c r="G4" s="490"/>
      <c r="H4" s="490"/>
      <c r="I4" s="490"/>
      <c r="J4" s="490"/>
      <c r="K4" s="491"/>
    </row>
    <row r="5" spans="1:11" ht="33.75" customHeight="1" x14ac:dyDescent="0.2">
      <c r="A5" s="132"/>
      <c r="B5" s="3" t="s">
        <v>298</v>
      </c>
      <c r="C5" s="335" t="s">
        <v>370</v>
      </c>
      <c r="D5" s="335" t="s">
        <v>370</v>
      </c>
      <c r="E5" s="228">
        <v>1877.4991347839996</v>
      </c>
      <c r="F5" s="335" t="s">
        <v>370</v>
      </c>
      <c r="G5" s="36">
        <f>E5*105.2/100</f>
        <v>1975.1290897927674</v>
      </c>
      <c r="H5" s="335" t="s">
        <v>370</v>
      </c>
      <c r="I5" s="228">
        <f>G5*105.4/100</f>
        <v>2081.786060641577</v>
      </c>
      <c r="J5" s="335" t="s">
        <v>370</v>
      </c>
      <c r="K5" s="336">
        <f>I5*105.4/100</f>
        <v>2194.2025079162222</v>
      </c>
    </row>
    <row r="6" spans="1:11" ht="25.5" customHeight="1" x14ac:dyDescent="0.2">
      <c r="A6" s="133"/>
      <c r="B6" s="6" t="s">
        <v>299</v>
      </c>
      <c r="C6" s="337" t="s">
        <v>371</v>
      </c>
      <c r="D6" s="337" t="s">
        <v>371</v>
      </c>
      <c r="E6" s="230">
        <v>312.91652246400002</v>
      </c>
      <c r="F6" s="337" t="s">
        <v>371</v>
      </c>
      <c r="G6" s="39">
        <f t="shared" ref="G6:G59" si="0">E6*105.2/100</f>
        <v>329.18818163212802</v>
      </c>
      <c r="H6" s="337" t="s">
        <v>371</v>
      </c>
      <c r="I6" s="230">
        <f>G6*105.4/100</f>
        <v>346.96434344026295</v>
      </c>
      <c r="J6" s="337" t="s">
        <v>371</v>
      </c>
      <c r="K6" s="338">
        <f>I6*105.4/100</f>
        <v>365.70041798603711</v>
      </c>
    </row>
    <row r="7" spans="1:11" ht="27" customHeight="1" x14ac:dyDescent="0.2">
      <c r="A7" s="133"/>
      <c r="B7" s="6" t="s">
        <v>740</v>
      </c>
      <c r="C7" s="337" t="s">
        <v>372</v>
      </c>
      <c r="D7" s="337" t="s">
        <v>372</v>
      </c>
      <c r="E7" s="230">
        <v>93.874956739199973</v>
      </c>
      <c r="F7" s="337" t="s">
        <v>372</v>
      </c>
      <c r="G7" s="39">
        <f t="shared" si="0"/>
        <v>98.756454489638386</v>
      </c>
      <c r="H7" s="337" t="s">
        <v>372</v>
      </c>
      <c r="I7" s="230">
        <f t="shared" ref="I7:I58" si="1">G7*105.4/100</f>
        <v>104.08930303207886</v>
      </c>
      <c r="J7" s="337" t="s">
        <v>372</v>
      </c>
      <c r="K7" s="338">
        <f t="shared" ref="K7:K58" si="2">I7*105.4/100</f>
        <v>109.71012539581112</v>
      </c>
    </row>
    <row r="8" spans="1:11" ht="23.25" customHeight="1" x14ac:dyDescent="0.2">
      <c r="A8" s="133"/>
      <c r="B8" s="6" t="s">
        <v>300</v>
      </c>
      <c r="C8" s="337" t="s">
        <v>373</v>
      </c>
      <c r="D8" s="337" t="s">
        <v>373</v>
      </c>
      <c r="E8" s="230">
        <v>146.44493251315203</v>
      </c>
      <c r="F8" s="337" t="s">
        <v>373</v>
      </c>
      <c r="G8" s="39">
        <f t="shared" si="0"/>
        <v>154.06006900383593</v>
      </c>
      <c r="H8" s="337" t="s">
        <v>373</v>
      </c>
      <c r="I8" s="230">
        <f t="shared" si="1"/>
        <v>162.37931273004307</v>
      </c>
      <c r="J8" s="337" t="s">
        <v>373</v>
      </c>
      <c r="K8" s="338">
        <f t="shared" si="2"/>
        <v>171.14779561746542</v>
      </c>
    </row>
    <row r="9" spans="1:11" ht="19.5" customHeight="1" x14ac:dyDescent="0.2">
      <c r="A9" s="133"/>
      <c r="B9" s="6" t="s">
        <v>301</v>
      </c>
      <c r="C9" s="337" t="s">
        <v>374</v>
      </c>
      <c r="D9" s="337" t="s">
        <v>374</v>
      </c>
      <c r="E9" s="230">
        <v>6.884163494207999</v>
      </c>
      <c r="F9" s="337" t="s">
        <v>374</v>
      </c>
      <c r="G9" s="39">
        <f t="shared" si="0"/>
        <v>7.2421399959068147</v>
      </c>
      <c r="H9" s="337" t="s">
        <v>374</v>
      </c>
      <c r="I9" s="230">
        <f t="shared" si="1"/>
        <v>7.6332155556857835</v>
      </c>
      <c r="J9" s="337" t="s">
        <v>374</v>
      </c>
      <c r="K9" s="338">
        <f t="shared" si="2"/>
        <v>8.045409195692816</v>
      </c>
    </row>
    <row r="10" spans="1:11" ht="19.5" customHeight="1" x14ac:dyDescent="0.2">
      <c r="A10" s="133"/>
      <c r="B10" s="6" t="s">
        <v>302</v>
      </c>
      <c r="C10" s="337" t="s">
        <v>375</v>
      </c>
      <c r="D10" s="337" t="s">
        <v>375</v>
      </c>
      <c r="E10" s="230">
        <v>5.0066643594240006</v>
      </c>
      <c r="F10" s="337" t="s">
        <v>375</v>
      </c>
      <c r="G10" s="39">
        <f t="shared" si="0"/>
        <v>5.2670109061140487</v>
      </c>
      <c r="H10" s="337" t="s">
        <v>375</v>
      </c>
      <c r="I10" s="230">
        <f t="shared" si="1"/>
        <v>5.551429495044208</v>
      </c>
      <c r="J10" s="337" t="s">
        <v>375</v>
      </c>
      <c r="K10" s="338">
        <f t="shared" si="2"/>
        <v>5.851206687776596</v>
      </c>
    </row>
    <row r="11" spans="1:11" ht="23.25" customHeight="1" x14ac:dyDescent="0.2">
      <c r="A11" s="133"/>
      <c r="B11" s="6" t="s">
        <v>303</v>
      </c>
      <c r="C11" s="337" t="s">
        <v>376</v>
      </c>
      <c r="D11" s="337" t="s">
        <v>376</v>
      </c>
      <c r="E11" s="230">
        <v>187.74991347839995</v>
      </c>
      <c r="F11" s="337" t="s">
        <v>376</v>
      </c>
      <c r="G11" s="39">
        <f t="shared" si="0"/>
        <v>197.51290897927677</v>
      </c>
      <c r="H11" s="337" t="s">
        <v>376</v>
      </c>
      <c r="I11" s="230">
        <f t="shared" si="1"/>
        <v>208.17860606415772</v>
      </c>
      <c r="J11" s="337" t="s">
        <v>376</v>
      </c>
      <c r="K11" s="338">
        <f t="shared" si="2"/>
        <v>219.42025079162224</v>
      </c>
    </row>
    <row r="12" spans="1:11" ht="19.5" customHeight="1" x14ac:dyDescent="0.2">
      <c r="A12" s="133"/>
      <c r="B12" s="6" t="s">
        <v>304</v>
      </c>
      <c r="C12" s="337" t="s">
        <v>377</v>
      </c>
      <c r="D12" s="337" t="s">
        <v>377</v>
      </c>
      <c r="E12" s="230">
        <v>23.781655707263997</v>
      </c>
      <c r="F12" s="337" t="s">
        <v>377</v>
      </c>
      <c r="G12" s="39">
        <f t="shared" si="0"/>
        <v>25.018301804041727</v>
      </c>
      <c r="H12" s="337" t="s">
        <v>377</v>
      </c>
      <c r="I12" s="230">
        <f t="shared" si="1"/>
        <v>26.369290101459981</v>
      </c>
      <c r="J12" s="337" t="s">
        <v>377</v>
      </c>
      <c r="K12" s="338">
        <f t="shared" si="2"/>
        <v>27.79323176693882</v>
      </c>
    </row>
    <row r="13" spans="1:11" ht="24" customHeight="1" x14ac:dyDescent="0.2">
      <c r="A13" s="133"/>
      <c r="B13" s="6" t="s">
        <v>305</v>
      </c>
      <c r="C13" s="337" t="s">
        <v>378</v>
      </c>
      <c r="D13" s="337" t="s">
        <v>378</v>
      </c>
      <c r="E13" s="230">
        <v>23.781655707263997</v>
      </c>
      <c r="F13" s="337" t="s">
        <v>378</v>
      </c>
      <c r="G13" s="39">
        <f t="shared" si="0"/>
        <v>25.018301804041727</v>
      </c>
      <c r="H13" s="337" t="s">
        <v>378</v>
      </c>
      <c r="I13" s="230">
        <f t="shared" si="1"/>
        <v>26.369290101459981</v>
      </c>
      <c r="J13" s="337" t="s">
        <v>378</v>
      </c>
      <c r="K13" s="338">
        <f t="shared" si="2"/>
        <v>27.79323176693882</v>
      </c>
    </row>
    <row r="14" spans="1:11" ht="37.5" customHeight="1" x14ac:dyDescent="0.2">
      <c r="A14" s="133"/>
      <c r="B14" s="6" t="s">
        <v>306</v>
      </c>
      <c r="C14" s="337" t="s">
        <v>379</v>
      </c>
      <c r="D14" s="337" t="s">
        <v>379</v>
      </c>
      <c r="E14" s="230">
        <v>5006.6643594240004</v>
      </c>
      <c r="F14" s="337" t="s">
        <v>379</v>
      </c>
      <c r="G14" s="39">
        <f t="shared" si="0"/>
        <v>5267.0109061140483</v>
      </c>
      <c r="H14" s="337" t="s">
        <v>379</v>
      </c>
      <c r="I14" s="230">
        <f t="shared" si="1"/>
        <v>5551.4294950442072</v>
      </c>
      <c r="J14" s="337" t="s">
        <v>379</v>
      </c>
      <c r="K14" s="338">
        <f t="shared" si="2"/>
        <v>5851.2066877765938</v>
      </c>
    </row>
    <row r="15" spans="1:11" ht="19.5" customHeight="1" x14ac:dyDescent="0.2">
      <c r="A15" s="133"/>
      <c r="B15" s="6" t="s">
        <v>307</v>
      </c>
      <c r="C15" s="337" t="s">
        <v>380</v>
      </c>
      <c r="D15" s="337" t="s">
        <v>380</v>
      </c>
      <c r="E15" s="230">
        <v>7.5099965391359982</v>
      </c>
      <c r="F15" s="337" t="s">
        <v>380</v>
      </c>
      <c r="G15" s="39">
        <f t="shared" si="0"/>
        <v>7.9005163591710694</v>
      </c>
      <c r="H15" s="337" t="s">
        <v>380</v>
      </c>
      <c r="I15" s="230">
        <f t="shared" si="1"/>
        <v>8.3271442425663071</v>
      </c>
      <c r="J15" s="337" t="s">
        <v>380</v>
      </c>
      <c r="K15" s="338">
        <f t="shared" si="2"/>
        <v>8.7768100316648887</v>
      </c>
    </row>
    <row r="16" spans="1:11" ht="19.5" customHeight="1" x14ac:dyDescent="0.2">
      <c r="A16" s="133"/>
      <c r="B16" s="6" t="s">
        <v>308</v>
      </c>
      <c r="C16" s="337" t="s">
        <v>381</v>
      </c>
      <c r="D16" s="337" t="s">
        <v>381</v>
      </c>
      <c r="E16" s="230">
        <v>3.129165224639999</v>
      </c>
      <c r="F16" s="337" t="s">
        <v>381</v>
      </c>
      <c r="G16" s="39">
        <f t="shared" si="0"/>
        <v>3.2918818163212791</v>
      </c>
      <c r="H16" s="337" t="s">
        <v>381</v>
      </c>
      <c r="I16" s="230">
        <f t="shared" si="1"/>
        <v>3.4696434344026286</v>
      </c>
      <c r="J16" s="337" t="s">
        <v>381</v>
      </c>
      <c r="K16" s="338">
        <f t="shared" si="2"/>
        <v>3.6570041798603707</v>
      </c>
    </row>
    <row r="17" spans="1:11" ht="24.75" customHeight="1" x14ac:dyDescent="0.2">
      <c r="A17" s="133"/>
      <c r="B17" s="6" t="s">
        <v>309</v>
      </c>
      <c r="C17" s="337" t="s">
        <v>382</v>
      </c>
      <c r="D17" s="337" t="s">
        <v>382</v>
      </c>
      <c r="E17" s="230">
        <v>125.16660898559998</v>
      </c>
      <c r="F17" s="337" t="s">
        <v>382</v>
      </c>
      <c r="G17" s="39">
        <f t="shared" si="0"/>
        <v>131.67527265285119</v>
      </c>
      <c r="H17" s="337" t="s">
        <v>382</v>
      </c>
      <c r="I17" s="230">
        <f t="shared" si="1"/>
        <v>138.78573737610517</v>
      </c>
      <c r="J17" s="337" t="s">
        <v>382</v>
      </c>
      <c r="K17" s="338">
        <f t="shared" si="2"/>
        <v>146.28016719441487</v>
      </c>
    </row>
    <row r="18" spans="1:11" ht="17.25" customHeight="1" x14ac:dyDescent="0.2">
      <c r="A18" s="133"/>
      <c r="B18" s="339" t="s">
        <v>311</v>
      </c>
      <c r="C18" s="337"/>
      <c r="D18" s="337"/>
      <c r="E18" s="230">
        <v>0</v>
      </c>
      <c r="F18" s="337"/>
      <c r="G18" s="39">
        <f t="shared" si="0"/>
        <v>0</v>
      </c>
      <c r="H18" s="337"/>
      <c r="I18" s="230">
        <f t="shared" si="1"/>
        <v>0</v>
      </c>
      <c r="J18" s="337"/>
      <c r="K18" s="338">
        <f t="shared" si="2"/>
        <v>0</v>
      </c>
    </row>
    <row r="19" spans="1:11" ht="24.75" customHeight="1" x14ac:dyDescent="0.2">
      <c r="A19" s="133"/>
      <c r="B19" s="6" t="s">
        <v>298</v>
      </c>
      <c r="C19" s="337" t="s">
        <v>383</v>
      </c>
      <c r="D19" s="337" t="s">
        <v>383</v>
      </c>
      <c r="E19" s="230">
        <v>2503.3321797120002</v>
      </c>
      <c r="F19" s="337" t="s">
        <v>383</v>
      </c>
      <c r="G19" s="39">
        <f t="shared" si="0"/>
        <v>2633.5054530570242</v>
      </c>
      <c r="H19" s="337" t="s">
        <v>383</v>
      </c>
      <c r="I19" s="230">
        <f t="shared" si="1"/>
        <v>2775.7147475221036</v>
      </c>
      <c r="J19" s="337" t="s">
        <v>383</v>
      </c>
      <c r="K19" s="338">
        <f t="shared" si="2"/>
        <v>2925.6033438882969</v>
      </c>
    </row>
    <row r="20" spans="1:11" ht="75" customHeight="1" x14ac:dyDescent="0.2">
      <c r="A20" s="133"/>
      <c r="B20" s="6" t="s">
        <v>299</v>
      </c>
      <c r="C20" s="337" t="s">
        <v>371</v>
      </c>
      <c r="D20" s="337" t="s">
        <v>371</v>
      </c>
      <c r="E20" s="230">
        <v>438.08313144959988</v>
      </c>
      <c r="F20" s="337" t="s">
        <v>371</v>
      </c>
      <c r="G20" s="39">
        <f t="shared" si="0"/>
        <v>460.86345428497907</v>
      </c>
      <c r="H20" s="337" t="s">
        <v>371</v>
      </c>
      <c r="I20" s="230">
        <f t="shared" si="1"/>
        <v>485.75008081636798</v>
      </c>
      <c r="J20" s="337" t="s">
        <v>371</v>
      </c>
      <c r="K20" s="338">
        <f t="shared" si="2"/>
        <v>511.9805851804519</v>
      </c>
    </row>
    <row r="21" spans="1:11" ht="23.25" customHeight="1" x14ac:dyDescent="0.2">
      <c r="A21" s="133"/>
      <c r="B21" s="6" t="s">
        <v>740</v>
      </c>
      <c r="C21" s="337" t="s">
        <v>372</v>
      </c>
      <c r="D21" s="337" t="s">
        <v>372</v>
      </c>
      <c r="E21" s="230">
        <v>375.49982695679989</v>
      </c>
      <c r="F21" s="337" t="s">
        <v>372</v>
      </c>
      <c r="G21" s="39">
        <f t="shared" si="0"/>
        <v>395.02581795855355</v>
      </c>
      <c r="H21" s="337" t="s">
        <v>372</v>
      </c>
      <c r="I21" s="230">
        <f t="shared" si="1"/>
        <v>416.35721212831544</v>
      </c>
      <c r="J21" s="337" t="s">
        <v>372</v>
      </c>
      <c r="K21" s="338">
        <f t="shared" si="2"/>
        <v>438.84050158324447</v>
      </c>
    </row>
    <row r="22" spans="1:11" ht="26.25" customHeight="1" x14ac:dyDescent="0.2">
      <c r="A22" s="133"/>
      <c r="B22" s="6" t="s">
        <v>300</v>
      </c>
      <c r="C22" s="337" t="s">
        <v>772</v>
      </c>
      <c r="D22" s="337" t="s">
        <v>626</v>
      </c>
      <c r="E22" s="230">
        <v>171.47825431027198</v>
      </c>
      <c r="F22" s="337" t="s">
        <v>772</v>
      </c>
      <c r="G22" s="39">
        <f t="shared" si="0"/>
        <v>180.39512353440611</v>
      </c>
      <c r="H22" s="337" t="s">
        <v>772</v>
      </c>
      <c r="I22" s="230">
        <f t="shared" si="1"/>
        <v>190.13646020526406</v>
      </c>
      <c r="J22" s="337" t="s">
        <v>772</v>
      </c>
      <c r="K22" s="338">
        <f t="shared" si="2"/>
        <v>200.40382905634834</v>
      </c>
    </row>
    <row r="23" spans="1:11" ht="19.5" customHeight="1" x14ac:dyDescent="0.2">
      <c r="A23" s="133"/>
      <c r="B23" s="6" t="s">
        <v>301</v>
      </c>
      <c r="C23" s="337" t="s">
        <v>377</v>
      </c>
      <c r="D23" s="337" t="s">
        <v>377</v>
      </c>
      <c r="E23" s="230">
        <v>8.135829584064</v>
      </c>
      <c r="F23" s="337" t="s">
        <v>377</v>
      </c>
      <c r="G23" s="39">
        <f t="shared" si="0"/>
        <v>8.5588927224353277</v>
      </c>
      <c r="H23" s="337" t="s">
        <v>377</v>
      </c>
      <c r="I23" s="230">
        <f t="shared" si="1"/>
        <v>9.0210729294468361</v>
      </c>
      <c r="J23" s="337" t="s">
        <v>377</v>
      </c>
      <c r="K23" s="338">
        <f t="shared" si="2"/>
        <v>9.5082108676369668</v>
      </c>
    </row>
    <row r="24" spans="1:11" ht="19.5" customHeight="1" x14ac:dyDescent="0.2">
      <c r="A24" s="133"/>
      <c r="B24" s="6" t="s">
        <v>302</v>
      </c>
      <c r="C24" s="337" t="s">
        <v>375</v>
      </c>
      <c r="D24" s="337" t="s">
        <v>375</v>
      </c>
      <c r="E24" s="230">
        <v>7.5099965391359982</v>
      </c>
      <c r="F24" s="337" t="s">
        <v>375</v>
      </c>
      <c r="G24" s="39">
        <f t="shared" si="0"/>
        <v>7.9005163591710694</v>
      </c>
      <c r="H24" s="337" t="s">
        <v>375</v>
      </c>
      <c r="I24" s="230">
        <f t="shared" si="1"/>
        <v>8.3271442425663071</v>
      </c>
      <c r="J24" s="337" t="s">
        <v>375</v>
      </c>
      <c r="K24" s="338">
        <f t="shared" si="2"/>
        <v>8.7768100316648887</v>
      </c>
    </row>
    <row r="25" spans="1:11" ht="19.5" customHeight="1" x14ac:dyDescent="0.2">
      <c r="A25" s="133"/>
      <c r="B25" s="6" t="s">
        <v>303</v>
      </c>
      <c r="C25" s="337" t="s">
        <v>384</v>
      </c>
      <c r="D25" s="337" t="s">
        <v>384</v>
      </c>
      <c r="E25" s="230">
        <v>187.74991347839995</v>
      </c>
      <c r="F25" s="337" t="s">
        <v>384</v>
      </c>
      <c r="G25" s="39">
        <f t="shared" si="0"/>
        <v>197.51290897927677</v>
      </c>
      <c r="H25" s="337" t="s">
        <v>384</v>
      </c>
      <c r="I25" s="230">
        <f t="shared" si="1"/>
        <v>208.17860606415772</v>
      </c>
      <c r="J25" s="337" t="s">
        <v>384</v>
      </c>
      <c r="K25" s="338">
        <f t="shared" si="2"/>
        <v>219.42025079162224</v>
      </c>
    </row>
    <row r="26" spans="1:11" ht="19.5" customHeight="1" x14ac:dyDescent="0.2">
      <c r="A26" s="133"/>
      <c r="B26" s="6" t="s">
        <v>304</v>
      </c>
      <c r="C26" s="337" t="s">
        <v>377</v>
      </c>
      <c r="D26" s="337" t="s">
        <v>377</v>
      </c>
      <c r="E26" s="230">
        <v>47.563311414527995</v>
      </c>
      <c r="F26" s="337" t="s">
        <v>377</v>
      </c>
      <c r="G26" s="39">
        <f t="shared" si="0"/>
        <v>50.036603608083453</v>
      </c>
      <c r="H26" s="337" t="s">
        <v>377</v>
      </c>
      <c r="I26" s="230">
        <f t="shared" si="1"/>
        <v>52.738580202919962</v>
      </c>
      <c r="J26" s="337" t="s">
        <v>377</v>
      </c>
      <c r="K26" s="338">
        <f t="shared" si="2"/>
        <v>55.586463533877641</v>
      </c>
    </row>
    <row r="27" spans="1:11" ht="24" customHeight="1" x14ac:dyDescent="0.2">
      <c r="A27" s="133"/>
      <c r="B27" s="6" t="s">
        <v>305</v>
      </c>
      <c r="C27" s="337" t="s">
        <v>378</v>
      </c>
      <c r="D27" s="337" t="s">
        <v>378</v>
      </c>
      <c r="E27" s="230">
        <v>33.794984426112002</v>
      </c>
      <c r="F27" s="337" t="s">
        <v>378</v>
      </c>
      <c r="G27" s="39">
        <f t="shared" si="0"/>
        <v>35.552323616269831</v>
      </c>
      <c r="H27" s="337" t="s">
        <v>378</v>
      </c>
      <c r="I27" s="230">
        <f t="shared" si="1"/>
        <v>37.472149091548403</v>
      </c>
      <c r="J27" s="337" t="s">
        <v>378</v>
      </c>
      <c r="K27" s="338">
        <f t="shared" si="2"/>
        <v>39.495645142492016</v>
      </c>
    </row>
    <row r="28" spans="1:11" ht="38.25" customHeight="1" x14ac:dyDescent="0.2">
      <c r="A28" s="133"/>
      <c r="B28" s="6" t="s">
        <v>306</v>
      </c>
      <c r="C28" s="337" t="s">
        <v>379</v>
      </c>
      <c r="D28" s="337" t="s">
        <v>379</v>
      </c>
      <c r="E28" s="230">
        <v>7509.9965391359983</v>
      </c>
      <c r="F28" s="337" t="s">
        <v>379</v>
      </c>
      <c r="G28" s="39">
        <f t="shared" si="0"/>
        <v>7900.5163591710698</v>
      </c>
      <c r="H28" s="337" t="s">
        <v>379</v>
      </c>
      <c r="I28" s="230">
        <f t="shared" si="1"/>
        <v>8327.1442425663081</v>
      </c>
      <c r="J28" s="337" t="s">
        <v>379</v>
      </c>
      <c r="K28" s="338">
        <f t="shared" si="2"/>
        <v>8776.8100316648888</v>
      </c>
    </row>
    <row r="29" spans="1:11" ht="19.5" customHeight="1" x14ac:dyDescent="0.2">
      <c r="A29" s="133"/>
      <c r="B29" s="6" t="s">
        <v>307</v>
      </c>
      <c r="C29" s="337" t="s">
        <v>380</v>
      </c>
      <c r="D29" s="337" t="s">
        <v>380</v>
      </c>
      <c r="E29" s="230">
        <v>7.5099965391359982</v>
      </c>
      <c r="F29" s="337" t="s">
        <v>380</v>
      </c>
      <c r="G29" s="39">
        <f t="shared" si="0"/>
        <v>7.9005163591710694</v>
      </c>
      <c r="H29" s="337" t="s">
        <v>380</v>
      </c>
      <c r="I29" s="230">
        <f t="shared" si="1"/>
        <v>8.3271442425663071</v>
      </c>
      <c r="J29" s="337" t="s">
        <v>380</v>
      </c>
      <c r="K29" s="338">
        <f t="shared" si="2"/>
        <v>8.7768100316648887</v>
      </c>
    </row>
    <row r="30" spans="1:11" ht="19.5" customHeight="1" x14ac:dyDescent="0.2">
      <c r="A30" s="133"/>
      <c r="B30" s="6" t="s">
        <v>308</v>
      </c>
      <c r="C30" s="337" t="s">
        <v>385</v>
      </c>
      <c r="D30" s="337" t="s">
        <v>385</v>
      </c>
      <c r="E30" s="230">
        <v>3.129165224639999</v>
      </c>
      <c r="F30" s="337" t="s">
        <v>385</v>
      </c>
      <c r="G30" s="39">
        <f t="shared" si="0"/>
        <v>3.2918818163212791</v>
      </c>
      <c r="H30" s="337" t="s">
        <v>385</v>
      </c>
      <c r="I30" s="230">
        <f t="shared" si="1"/>
        <v>3.4696434344026286</v>
      </c>
      <c r="J30" s="337" t="s">
        <v>385</v>
      </c>
      <c r="K30" s="338">
        <f t="shared" si="2"/>
        <v>3.6570041798603707</v>
      </c>
    </row>
    <row r="31" spans="1:11" ht="24.75" customHeight="1" x14ac:dyDescent="0.2">
      <c r="A31" s="133"/>
      <c r="B31" s="6" t="s">
        <v>309</v>
      </c>
      <c r="C31" s="337" t="s">
        <v>382</v>
      </c>
      <c r="D31" s="337" t="s">
        <v>382</v>
      </c>
      <c r="E31" s="230">
        <v>187.74991347839995</v>
      </c>
      <c r="F31" s="337" t="s">
        <v>382</v>
      </c>
      <c r="G31" s="39">
        <f t="shared" si="0"/>
        <v>197.51290897927677</v>
      </c>
      <c r="H31" s="337" t="s">
        <v>382</v>
      </c>
      <c r="I31" s="230">
        <f t="shared" si="1"/>
        <v>208.17860606415772</v>
      </c>
      <c r="J31" s="337" t="s">
        <v>382</v>
      </c>
      <c r="K31" s="338">
        <f t="shared" si="2"/>
        <v>219.42025079162224</v>
      </c>
    </row>
    <row r="32" spans="1:11" ht="19.5" customHeight="1" x14ac:dyDescent="0.2">
      <c r="A32" s="133"/>
      <c r="B32" s="339" t="s">
        <v>312</v>
      </c>
      <c r="C32" s="337"/>
      <c r="D32" s="337"/>
      <c r="E32" s="230">
        <v>0</v>
      </c>
      <c r="F32" s="337"/>
      <c r="G32" s="39">
        <f t="shared" si="0"/>
        <v>0</v>
      </c>
      <c r="H32" s="337"/>
      <c r="I32" s="230">
        <f t="shared" si="1"/>
        <v>0</v>
      </c>
      <c r="J32" s="337"/>
      <c r="K32" s="338">
        <f t="shared" si="2"/>
        <v>0</v>
      </c>
    </row>
    <row r="33" spans="1:11" ht="37.5" customHeight="1" x14ac:dyDescent="0.2">
      <c r="A33" s="133"/>
      <c r="B33" s="6" t="s">
        <v>298</v>
      </c>
      <c r="C33" s="337" t="s">
        <v>313</v>
      </c>
      <c r="D33" s="337" t="s">
        <v>313</v>
      </c>
      <c r="E33" s="230">
        <v>3754.9982695679992</v>
      </c>
      <c r="F33" s="337" t="s">
        <v>313</v>
      </c>
      <c r="G33" s="39">
        <f t="shared" si="0"/>
        <v>3950.2581795855349</v>
      </c>
      <c r="H33" s="337" t="s">
        <v>313</v>
      </c>
      <c r="I33" s="230">
        <f t="shared" si="1"/>
        <v>4163.572121283154</v>
      </c>
      <c r="J33" s="337" t="s">
        <v>313</v>
      </c>
      <c r="K33" s="338">
        <f t="shared" si="2"/>
        <v>4388.4050158324444</v>
      </c>
    </row>
    <row r="34" spans="1:11" ht="67.5" customHeight="1" x14ac:dyDescent="0.2">
      <c r="A34" s="133"/>
      <c r="B34" s="6" t="s">
        <v>299</v>
      </c>
      <c r="C34" s="337" t="s">
        <v>371</v>
      </c>
      <c r="D34" s="337" t="s">
        <v>371</v>
      </c>
      <c r="E34" s="230">
        <v>500.66643594239991</v>
      </c>
      <c r="F34" s="337" t="s">
        <v>371</v>
      </c>
      <c r="G34" s="39">
        <f t="shared" si="0"/>
        <v>526.70109061140477</v>
      </c>
      <c r="H34" s="337" t="s">
        <v>371</v>
      </c>
      <c r="I34" s="230">
        <f t="shared" si="1"/>
        <v>555.1429495044207</v>
      </c>
      <c r="J34" s="337" t="s">
        <v>371</v>
      </c>
      <c r="K34" s="338">
        <f t="shared" si="2"/>
        <v>585.12066877765949</v>
      </c>
    </row>
    <row r="35" spans="1:11" ht="24.75" customHeight="1" x14ac:dyDescent="0.2">
      <c r="A35" s="133"/>
      <c r="B35" s="6" t="s">
        <v>740</v>
      </c>
      <c r="C35" s="337" t="s">
        <v>372</v>
      </c>
      <c r="D35" s="337" t="s">
        <v>372</v>
      </c>
      <c r="E35" s="230">
        <v>500.66643594239991</v>
      </c>
      <c r="F35" s="337" t="s">
        <v>372</v>
      </c>
      <c r="G35" s="39">
        <f t="shared" si="0"/>
        <v>526.70109061140477</v>
      </c>
      <c r="H35" s="337" t="s">
        <v>372</v>
      </c>
      <c r="I35" s="230">
        <f t="shared" si="1"/>
        <v>555.1429495044207</v>
      </c>
      <c r="J35" s="337" t="s">
        <v>372</v>
      </c>
      <c r="K35" s="338">
        <f t="shared" si="2"/>
        <v>585.12066877765949</v>
      </c>
    </row>
    <row r="36" spans="1:11" ht="24" customHeight="1" x14ac:dyDescent="0.2">
      <c r="A36" s="133"/>
      <c r="B36" s="6" t="s">
        <v>300</v>
      </c>
      <c r="C36" s="337" t="s">
        <v>373</v>
      </c>
      <c r="D36" s="337" t="s">
        <v>373</v>
      </c>
      <c r="E36" s="230">
        <v>221.54489790451191</v>
      </c>
      <c r="F36" s="337" t="s">
        <v>373</v>
      </c>
      <c r="G36" s="39">
        <f t="shared" si="0"/>
        <v>233.06523259554655</v>
      </c>
      <c r="H36" s="337" t="s">
        <v>373</v>
      </c>
      <c r="I36" s="230">
        <f t="shared" si="1"/>
        <v>245.65075515570607</v>
      </c>
      <c r="J36" s="337" t="s">
        <v>373</v>
      </c>
      <c r="K36" s="338">
        <f t="shared" si="2"/>
        <v>258.91589593411419</v>
      </c>
    </row>
    <row r="37" spans="1:11" ht="19.5" customHeight="1" x14ac:dyDescent="0.2">
      <c r="A37" s="133"/>
      <c r="B37" s="6" t="s">
        <v>301</v>
      </c>
      <c r="C37" s="337" t="s">
        <v>374</v>
      </c>
      <c r="D37" s="337" t="s">
        <v>374</v>
      </c>
      <c r="E37" s="230">
        <v>11.890827853631999</v>
      </c>
      <c r="F37" s="337" t="s">
        <v>374</v>
      </c>
      <c r="G37" s="39">
        <f t="shared" si="0"/>
        <v>12.509150902020863</v>
      </c>
      <c r="H37" s="337" t="s">
        <v>374</v>
      </c>
      <c r="I37" s="230">
        <f t="shared" si="1"/>
        <v>13.184645050729991</v>
      </c>
      <c r="J37" s="337" t="s">
        <v>374</v>
      </c>
      <c r="K37" s="338">
        <f t="shared" si="2"/>
        <v>13.89661588346941</v>
      </c>
    </row>
    <row r="38" spans="1:11" ht="19.5" customHeight="1" x14ac:dyDescent="0.2">
      <c r="A38" s="133"/>
      <c r="B38" s="6" t="s">
        <v>302</v>
      </c>
      <c r="C38" s="337" t="s">
        <v>375</v>
      </c>
      <c r="D38" s="337" t="s">
        <v>375</v>
      </c>
      <c r="E38" s="230">
        <v>7.5099965391359982</v>
      </c>
      <c r="F38" s="337" t="s">
        <v>375</v>
      </c>
      <c r="G38" s="39">
        <f t="shared" si="0"/>
        <v>7.9005163591710694</v>
      </c>
      <c r="H38" s="337" t="s">
        <v>375</v>
      </c>
      <c r="I38" s="230">
        <f t="shared" si="1"/>
        <v>8.3271442425663071</v>
      </c>
      <c r="J38" s="337" t="s">
        <v>375</v>
      </c>
      <c r="K38" s="338">
        <f t="shared" si="2"/>
        <v>8.7768100316648887</v>
      </c>
    </row>
    <row r="39" spans="1:11" ht="19.5" customHeight="1" x14ac:dyDescent="0.2">
      <c r="A39" s="133"/>
      <c r="B39" s="6" t="s">
        <v>303</v>
      </c>
      <c r="C39" s="337" t="s">
        <v>386</v>
      </c>
      <c r="D39" s="337" t="s">
        <v>386</v>
      </c>
      <c r="E39" s="230">
        <v>250.33321797119996</v>
      </c>
      <c r="F39" s="337" t="s">
        <v>386</v>
      </c>
      <c r="G39" s="39">
        <f t="shared" si="0"/>
        <v>263.35054530570238</v>
      </c>
      <c r="H39" s="337" t="s">
        <v>386</v>
      </c>
      <c r="I39" s="230">
        <f t="shared" si="1"/>
        <v>277.57147475221035</v>
      </c>
      <c r="J39" s="337" t="s">
        <v>386</v>
      </c>
      <c r="K39" s="338">
        <f t="shared" si="2"/>
        <v>292.56033438882974</v>
      </c>
    </row>
    <row r="40" spans="1:11" ht="19.5" customHeight="1" x14ac:dyDescent="0.2">
      <c r="A40" s="133"/>
      <c r="B40" s="6" t="s">
        <v>304</v>
      </c>
      <c r="C40" s="337" t="s">
        <v>377</v>
      </c>
      <c r="D40" s="337" t="s">
        <v>377</v>
      </c>
      <c r="E40" s="230">
        <v>93.874956739199973</v>
      </c>
      <c r="F40" s="337" t="s">
        <v>377</v>
      </c>
      <c r="G40" s="39">
        <f t="shared" si="0"/>
        <v>98.756454489638386</v>
      </c>
      <c r="H40" s="337" t="s">
        <v>377</v>
      </c>
      <c r="I40" s="230">
        <f t="shared" si="1"/>
        <v>104.08930303207886</v>
      </c>
      <c r="J40" s="337" t="s">
        <v>377</v>
      </c>
      <c r="K40" s="338">
        <f t="shared" si="2"/>
        <v>109.71012539581112</v>
      </c>
    </row>
    <row r="41" spans="1:11" ht="24.75" customHeight="1" x14ac:dyDescent="0.2">
      <c r="A41" s="133"/>
      <c r="B41" s="6" t="s">
        <v>305</v>
      </c>
      <c r="C41" s="337" t="s">
        <v>387</v>
      </c>
      <c r="D41" s="337" t="s">
        <v>387</v>
      </c>
      <c r="E41" s="230">
        <v>18.77499134784</v>
      </c>
      <c r="F41" s="337" t="s">
        <v>387</v>
      </c>
      <c r="G41" s="39">
        <f t="shared" si="0"/>
        <v>19.751290897927682</v>
      </c>
      <c r="H41" s="337" t="s">
        <v>387</v>
      </c>
      <c r="I41" s="230">
        <f t="shared" si="1"/>
        <v>20.817860606415778</v>
      </c>
      <c r="J41" s="337" t="s">
        <v>387</v>
      </c>
      <c r="K41" s="338">
        <f t="shared" si="2"/>
        <v>21.942025079162232</v>
      </c>
    </row>
    <row r="42" spans="1:11" ht="52.5" customHeight="1" x14ac:dyDescent="0.2">
      <c r="A42" s="133"/>
      <c r="B42" s="6" t="s">
        <v>306</v>
      </c>
      <c r="C42" s="337" t="s">
        <v>388</v>
      </c>
      <c r="D42" s="337" t="s">
        <v>388</v>
      </c>
      <c r="E42" s="230">
        <v>12516.660898560001</v>
      </c>
      <c r="F42" s="337" t="s">
        <v>388</v>
      </c>
      <c r="G42" s="39">
        <f t="shared" si="0"/>
        <v>13167.52726528512</v>
      </c>
      <c r="H42" s="337" t="s">
        <v>388</v>
      </c>
      <c r="I42" s="230">
        <f t="shared" si="1"/>
        <v>13878.573737610517</v>
      </c>
      <c r="J42" s="337" t="s">
        <v>388</v>
      </c>
      <c r="K42" s="338">
        <f t="shared" si="2"/>
        <v>14628.016719441486</v>
      </c>
    </row>
    <row r="43" spans="1:11" ht="19.5" customHeight="1" x14ac:dyDescent="0.2">
      <c r="A43" s="133"/>
      <c r="B43" s="6" t="s">
        <v>307</v>
      </c>
      <c r="C43" s="337" t="s">
        <v>380</v>
      </c>
      <c r="D43" s="337" t="s">
        <v>380</v>
      </c>
      <c r="E43" s="230">
        <v>7.5099965391359982</v>
      </c>
      <c r="F43" s="337" t="s">
        <v>380</v>
      </c>
      <c r="G43" s="39">
        <f t="shared" si="0"/>
        <v>7.9005163591710694</v>
      </c>
      <c r="H43" s="337" t="s">
        <v>380</v>
      </c>
      <c r="I43" s="230">
        <f t="shared" si="1"/>
        <v>8.3271442425663071</v>
      </c>
      <c r="J43" s="337" t="s">
        <v>380</v>
      </c>
      <c r="K43" s="338">
        <f t="shared" si="2"/>
        <v>8.7768100316648887</v>
      </c>
    </row>
    <row r="44" spans="1:11" ht="19.5" customHeight="1" x14ac:dyDescent="0.2">
      <c r="A44" s="133"/>
      <c r="B44" s="6" t="s">
        <v>308</v>
      </c>
      <c r="C44" s="337" t="s">
        <v>385</v>
      </c>
      <c r="D44" s="337" t="s">
        <v>385</v>
      </c>
      <c r="E44" s="230">
        <v>3.129165224639999</v>
      </c>
      <c r="F44" s="337" t="s">
        <v>385</v>
      </c>
      <c r="G44" s="39">
        <f t="shared" si="0"/>
        <v>3.2918818163212791</v>
      </c>
      <c r="H44" s="337" t="s">
        <v>385</v>
      </c>
      <c r="I44" s="230">
        <f t="shared" si="1"/>
        <v>3.4696434344026286</v>
      </c>
      <c r="J44" s="337" t="s">
        <v>385</v>
      </c>
      <c r="K44" s="338">
        <f t="shared" si="2"/>
        <v>3.6570041798603707</v>
      </c>
    </row>
    <row r="45" spans="1:11" ht="22.5" customHeight="1" x14ac:dyDescent="0.2">
      <c r="A45" s="133"/>
      <c r="B45" s="6" t="s">
        <v>309</v>
      </c>
      <c r="C45" s="337" t="s">
        <v>376</v>
      </c>
      <c r="D45" s="337" t="s">
        <v>376</v>
      </c>
      <c r="E45" s="230">
        <v>250.33321797119996</v>
      </c>
      <c r="F45" s="337" t="s">
        <v>376</v>
      </c>
      <c r="G45" s="39">
        <f t="shared" si="0"/>
        <v>263.35054530570238</v>
      </c>
      <c r="H45" s="337" t="s">
        <v>376</v>
      </c>
      <c r="I45" s="230">
        <f t="shared" si="1"/>
        <v>277.57147475221035</v>
      </c>
      <c r="J45" s="337" t="s">
        <v>376</v>
      </c>
      <c r="K45" s="338">
        <f t="shared" si="2"/>
        <v>292.56033438882974</v>
      </c>
    </row>
    <row r="46" spans="1:11" ht="19.5" customHeight="1" x14ac:dyDescent="0.2">
      <c r="A46" s="133"/>
      <c r="B46" s="339" t="s">
        <v>314</v>
      </c>
      <c r="C46" s="337"/>
      <c r="D46" s="337"/>
      <c r="E46" s="230">
        <v>0</v>
      </c>
      <c r="F46" s="337"/>
      <c r="G46" s="39">
        <f t="shared" si="0"/>
        <v>0</v>
      </c>
      <c r="H46" s="337"/>
      <c r="I46" s="230">
        <f t="shared" si="1"/>
        <v>0</v>
      </c>
      <c r="J46" s="337"/>
      <c r="K46" s="338">
        <f t="shared" si="2"/>
        <v>0</v>
      </c>
    </row>
    <row r="47" spans="1:11" ht="43.5" customHeight="1" x14ac:dyDescent="0.2">
      <c r="A47" s="133"/>
      <c r="B47" s="6" t="s">
        <v>298</v>
      </c>
      <c r="C47" s="337" t="s">
        <v>370</v>
      </c>
      <c r="D47" s="337" t="s">
        <v>370</v>
      </c>
      <c r="E47" s="230">
        <v>3754.9982695679992</v>
      </c>
      <c r="F47" s="337" t="s">
        <v>370</v>
      </c>
      <c r="G47" s="39">
        <f t="shared" si="0"/>
        <v>3950.2581795855349</v>
      </c>
      <c r="H47" s="337" t="s">
        <v>370</v>
      </c>
      <c r="I47" s="230">
        <f t="shared" si="1"/>
        <v>4163.572121283154</v>
      </c>
      <c r="J47" s="337" t="s">
        <v>370</v>
      </c>
      <c r="K47" s="338">
        <f t="shared" si="2"/>
        <v>4388.4050158324444</v>
      </c>
    </row>
    <row r="48" spans="1:11" ht="48" customHeight="1" x14ac:dyDescent="0.2">
      <c r="A48" s="133"/>
      <c r="B48" s="6" t="s">
        <v>299</v>
      </c>
      <c r="C48" s="337" t="s">
        <v>371</v>
      </c>
      <c r="D48" s="337" t="s">
        <v>371</v>
      </c>
      <c r="E48" s="230">
        <v>500.66643594239991</v>
      </c>
      <c r="F48" s="337" t="s">
        <v>371</v>
      </c>
      <c r="G48" s="39">
        <f t="shared" si="0"/>
        <v>526.70109061140477</v>
      </c>
      <c r="H48" s="337" t="s">
        <v>371</v>
      </c>
      <c r="I48" s="230">
        <f t="shared" si="1"/>
        <v>555.1429495044207</v>
      </c>
      <c r="J48" s="337" t="s">
        <v>371</v>
      </c>
      <c r="K48" s="338">
        <f t="shared" si="2"/>
        <v>585.12066877765949</v>
      </c>
    </row>
    <row r="49" spans="1:11" ht="24" customHeight="1" x14ac:dyDescent="0.2">
      <c r="A49" s="133"/>
      <c r="B49" s="6" t="s">
        <v>740</v>
      </c>
      <c r="C49" s="337" t="s">
        <v>372</v>
      </c>
      <c r="D49" s="337" t="s">
        <v>372</v>
      </c>
      <c r="E49" s="230">
        <v>500.66643594239991</v>
      </c>
      <c r="F49" s="337" t="s">
        <v>372</v>
      </c>
      <c r="G49" s="39">
        <f t="shared" si="0"/>
        <v>526.70109061140477</v>
      </c>
      <c r="H49" s="337" t="s">
        <v>372</v>
      </c>
      <c r="I49" s="230">
        <f t="shared" si="1"/>
        <v>555.1429495044207</v>
      </c>
      <c r="J49" s="337" t="s">
        <v>372</v>
      </c>
      <c r="K49" s="338">
        <f t="shared" si="2"/>
        <v>585.12066877765949</v>
      </c>
    </row>
    <row r="50" spans="1:11" ht="29.25" customHeight="1" x14ac:dyDescent="0.2">
      <c r="A50" s="133"/>
      <c r="B50" s="6" t="s">
        <v>300</v>
      </c>
      <c r="C50" s="337" t="s">
        <v>373</v>
      </c>
      <c r="D50" s="337" t="s">
        <v>373</v>
      </c>
      <c r="E50" s="230">
        <v>221.54489790451191</v>
      </c>
      <c r="F50" s="337" t="s">
        <v>373</v>
      </c>
      <c r="G50" s="39">
        <f t="shared" si="0"/>
        <v>233.06523259554655</v>
      </c>
      <c r="H50" s="337" t="s">
        <v>373</v>
      </c>
      <c r="I50" s="230">
        <f t="shared" si="1"/>
        <v>245.65075515570607</v>
      </c>
      <c r="J50" s="337" t="s">
        <v>373</v>
      </c>
      <c r="K50" s="338">
        <f t="shared" si="2"/>
        <v>258.91589593411419</v>
      </c>
    </row>
    <row r="51" spans="1:11" ht="19.5" customHeight="1" x14ac:dyDescent="0.2">
      <c r="A51" s="133"/>
      <c r="B51" s="6" t="s">
        <v>301</v>
      </c>
      <c r="C51" s="337" t="s">
        <v>374</v>
      </c>
      <c r="D51" s="337" t="s">
        <v>374</v>
      </c>
      <c r="E51" s="230">
        <v>11.890827853631999</v>
      </c>
      <c r="F51" s="337" t="s">
        <v>374</v>
      </c>
      <c r="G51" s="39">
        <f t="shared" si="0"/>
        <v>12.509150902020863</v>
      </c>
      <c r="H51" s="337" t="s">
        <v>374</v>
      </c>
      <c r="I51" s="230">
        <f t="shared" si="1"/>
        <v>13.184645050729991</v>
      </c>
      <c r="J51" s="337" t="s">
        <v>374</v>
      </c>
      <c r="K51" s="338">
        <f t="shared" si="2"/>
        <v>13.89661588346941</v>
      </c>
    </row>
    <row r="52" spans="1:11" ht="19.5" customHeight="1" x14ac:dyDescent="0.2">
      <c r="A52" s="133"/>
      <c r="B52" s="6" t="s">
        <v>302</v>
      </c>
      <c r="C52" s="337" t="s">
        <v>375</v>
      </c>
      <c r="D52" s="337" t="s">
        <v>375</v>
      </c>
      <c r="E52" s="230">
        <v>7.5099965391359982</v>
      </c>
      <c r="F52" s="337" t="s">
        <v>375</v>
      </c>
      <c r="G52" s="39">
        <f t="shared" si="0"/>
        <v>7.9005163591710694</v>
      </c>
      <c r="H52" s="337" t="s">
        <v>375</v>
      </c>
      <c r="I52" s="230">
        <f t="shared" si="1"/>
        <v>8.3271442425663071</v>
      </c>
      <c r="J52" s="337" t="s">
        <v>375</v>
      </c>
      <c r="K52" s="338">
        <f t="shared" si="2"/>
        <v>8.7768100316648887</v>
      </c>
    </row>
    <row r="53" spans="1:11" ht="19.5" customHeight="1" x14ac:dyDescent="0.2">
      <c r="A53" s="133"/>
      <c r="B53" s="6" t="s">
        <v>303</v>
      </c>
      <c r="C53" s="337" t="s">
        <v>384</v>
      </c>
      <c r="D53" s="337" t="s">
        <v>384</v>
      </c>
      <c r="E53" s="230">
        <v>250.33321797119996</v>
      </c>
      <c r="F53" s="337" t="s">
        <v>384</v>
      </c>
      <c r="G53" s="39">
        <f t="shared" si="0"/>
        <v>263.35054530570238</v>
      </c>
      <c r="H53" s="337" t="s">
        <v>384</v>
      </c>
      <c r="I53" s="230">
        <f t="shared" si="1"/>
        <v>277.57147475221035</v>
      </c>
      <c r="J53" s="337" t="s">
        <v>384</v>
      </c>
      <c r="K53" s="338">
        <f t="shared" si="2"/>
        <v>292.56033438882974</v>
      </c>
    </row>
    <row r="54" spans="1:11" ht="19.5" customHeight="1" x14ac:dyDescent="0.2">
      <c r="A54" s="133"/>
      <c r="B54" s="6" t="s">
        <v>304</v>
      </c>
      <c r="C54" s="337" t="s">
        <v>374</v>
      </c>
      <c r="D54" s="337" t="s">
        <v>374</v>
      </c>
      <c r="E54" s="230">
        <v>93.874956739199973</v>
      </c>
      <c r="F54" s="337" t="s">
        <v>374</v>
      </c>
      <c r="G54" s="39">
        <f t="shared" si="0"/>
        <v>98.756454489638386</v>
      </c>
      <c r="H54" s="337" t="s">
        <v>374</v>
      </c>
      <c r="I54" s="230">
        <f t="shared" si="1"/>
        <v>104.08930303207886</v>
      </c>
      <c r="J54" s="337" t="s">
        <v>374</v>
      </c>
      <c r="K54" s="338">
        <f t="shared" si="2"/>
        <v>109.71012539581112</v>
      </c>
    </row>
    <row r="55" spans="1:11" ht="25.5" customHeight="1" x14ac:dyDescent="0.2">
      <c r="A55" s="133"/>
      <c r="B55" s="6" t="s">
        <v>305</v>
      </c>
      <c r="C55" s="337" t="s">
        <v>387</v>
      </c>
      <c r="D55" s="337" t="s">
        <v>387</v>
      </c>
      <c r="E55" s="230">
        <v>18.77499134784</v>
      </c>
      <c r="F55" s="337" t="s">
        <v>387</v>
      </c>
      <c r="G55" s="39">
        <f t="shared" si="0"/>
        <v>19.751290897927682</v>
      </c>
      <c r="H55" s="337" t="s">
        <v>387</v>
      </c>
      <c r="I55" s="230">
        <f t="shared" si="1"/>
        <v>20.817860606415778</v>
      </c>
      <c r="J55" s="337" t="s">
        <v>387</v>
      </c>
      <c r="K55" s="338">
        <f t="shared" si="2"/>
        <v>21.942025079162232</v>
      </c>
    </row>
    <row r="56" spans="1:11" ht="54" customHeight="1" x14ac:dyDescent="0.2">
      <c r="A56" s="133"/>
      <c r="B56" s="6" t="s">
        <v>306</v>
      </c>
      <c r="C56" s="337" t="s">
        <v>389</v>
      </c>
      <c r="D56" s="337" t="s">
        <v>389</v>
      </c>
      <c r="E56" s="230">
        <v>12516.660898560001</v>
      </c>
      <c r="F56" s="337" t="s">
        <v>389</v>
      </c>
      <c r="G56" s="39">
        <f t="shared" si="0"/>
        <v>13167.52726528512</v>
      </c>
      <c r="H56" s="337" t="s">
        <v>389</v>
      </c>
      <c r="I56" s="230">
        <f t="shared" si="1"/>
        <v>13878.573737610517</v>
      </c>
      <c r="J56" s="337" t="s">
        <v>389</v>
      </c>
      <c r="K56" s="338">
        <f t="shared" si="2"/>
        <v>14628.016719441486</v>
      </c>
    </row>
    <row r="57" spans="1:11" ht="19.5" customHeight="1" x14ac:dyDescent="0.2">
      <c r="A57" s="133"/>
      <c r="B57" s="6" t="s">
        <v>307</v>
      </c>
      <c r="C57" s="337" t="s">
        <v>380</v>
      </c>
      <c r="D57" s="337" t="s">
        <v>380</v>
      </c>
      <c r="E57" s="230">
        <v>7.5099965391359982</v>
      </c>
      <c r="F57" s="337" t="s">
        <v>380</v>
      </c>
      <c r="G57" s="39">
        <f t="shared" si="0"/>
        <v>7.9005163591710694</v>
      </c>
      <c r="H57" s="337" t="s">
        <v>380</v>
      </c>
      <c r="I57" s="230">
        <f t="shared" si="1"/>
        <v>8.3271442425663071</v>
      </c>
      <c r="J57" s="337" t="s">
        <v>380</v>
      </c>
      <c r="K57" s="338">
        <f t="shared" si="2"/>
        <v>8.7768100316648887</v>
      </c>
    </row>
    <row r="58" spans="1:11" ht="19.5" customHeight="1" x14ac:dyDescent="0.2">
      <c r="A58" s="133"/>
      <c r="B58" s="6" t="s">
        <v>308</v>
      </c>
      <c r="C58" s="337" t="s">
        <v>385</v>
      </c>
      <c r="D58" s="337" t="s">
        <v>385</v>
      </c>
      <c r="E58" s="230">
        <v>3.129165224639999</v>
      </c>
      <c r="F58" s="337" t="s">
        <v>385</v>
      </c>
      <c r="G58" s="39">
        <f t="shared" si="0"/>
        <v>3.2918818163212791</v>
      </c>
      <c r="H58" s="337" t="s">
        <v>385</v>
      </c>
      <c r="I58" s="230">
        <f t="shared" si="1"/>
        <v>3.4696434344026286</v>
      </c>
      <c r="J58" s="337" t="s">
        <v>385</v>
      </c>
      <c r="K58" s="338">
        <f t="shared" si="2"/>
        <v>3.6570041798603707</v>
      </c>
    </row>
    <row r="59" spans="1:11" ht="24.75" customHeight="1" thickBot="1" x14ac:dyDescent="0.25">
      <c r="A59" s="134"/>
      <c r="B59" s="258" t="s">
        <v>309</v>
      </c>
      <c r="C59" s="340" t="s">
        <v>376</v>
      </c>
      <c r="D59" s="340" t="s">
        <v>376</v>
      </c>
      <c r="E59" s="239">
        <v>234.83416320000001</v>
      </c>
      <c r="F59" s="340" t="s">
        <v>376</v>
      </c>
      <c r="G59" s="48">
        <f t="shared" si="0"/>
        <v>247.04553968640002</v>
      </c>
      <c r="H59" s="340" t="s">
        <v>376</v>
      </c>
      <c r="I59" s="239">
        <f>G59*105.4/100</f>
        <v>260.38599882946562</v>
      </c>
      <c r="J59" s="340" t="s">
        <v>376</v>
      </c>
      <c r="K59" s="341">
        <f>I59*105.4/100</f>
        <v>274.44684276625679</v>
      </c>
    </row>
    <row r="60" spans="1:11" ht="19.5" customHeight="1" x14ac:dyDescent="0.2">
      <c r="A60" s="342"/>
      <c r="B60" s="342"/>
      <c r="C60" s="342"/>
      <c r="D60" s="342"/>
      <c r="E60" s="178"/>
      <c r="F60" s="342"/>
      <c r="G60" s="178"/>
      <c r="H60" s="342"/>
      <c r="I60" s="178"/>
    </row>
    <row r="61" spans="1:11" ht="19.5" customHeight="1" x14ac:dyDescent="0.2">
      <c r="B61" s="170" t="s">
        <v>315</v>
      </c>
      <c r="C61" s="342"/>
      <c r="D61" s="342"/>
      <c r="E61" s="178"/>
      <c r="F61" s="342"/>
      <c r="G61" s="178"/>
      <c r="H61" s="342"/>
      <c r="I61" s="178"/>
    </row>
  </sheetData>
  <mergeCells count="8">
    <mergeCell ref="B3:K3"/>
    <mergeCell ref="B4:K4"/>
    <mergeCell ref="D1:E2"/>
    <mergeCell ref="F1:G2"/>
    <mergeCell ref="J1:K2"/>
    <mergeCell ref="B1:B2"/>
    <mergeCell ref="C1:C2"/>
    <mergeCell ref="H1:I2"/>
  </mergeCells>
  <printOptions gridLines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3" manualBreakCount="3">
    <brk id="17" max="10" man="1"/>
    <brk id="31" max="10" man="1"/>
    <brk id="45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view="pageBreakPreview" topLeftCell="A149" zoomScale="80" zoomScaleNormal="100" zoomScaleSheetLayoutView="80" workbookViewId="0">
      <selection activeCell="B163" sqref="B163"/>
    </sheetView>
  </sheetViews>
  <sheetFormatPr defaultRowHeight="12.75" x14ac:dyDescent="0.2"/>
  <cols>
    <col min="1" max="1" width="8.875" style="1" customWidth="1"/>
    <col min="2" max="2" width="67.75" style="1" customWidth="1"/>
    <col min="3" max="5" width="17.5" style="1" customWidth="1"/>
    <col min="6" max="6" width="28.625" style="1" customWidth="1"/>
    <col min="7" max="16384" width="9" style="1"/>
  </cols>
  <sheetData>
    <row r="1" spans="1:6" ht="13.5" thickBot="1" x14ac:dyDescent="0.25">
      <c r="A1" s="87"/>
      <c r="B1" s="88" t="s">
        <v>402</v>
      </c>
      <c r="C1" s="88"/>
      <c r="D1" s="88"/>
      <c r="E1" s="88"/>
      <c r="F1" s="121"/>
    </row>
    <row r="2" spans="1:6" ht="19.5" customHeight="1" x14ac:dyDescent="0.2">
      <c r="A2" s="495" t="s">
        <v>1</v>
      </c>
      <c r="B2" s="495" t="s">
        <v>2</v>
      </c>
      <c r="C2" s="500" t="s">
        <v>785</v>
      </c>
      <c r="D2" s="500" t="s">
        <v>786</v>
      </c>
      <c r="E2" s="500" t="s">
        <v>787</v>
      </c>
      <c r="F2" s="500" t="s">
        <v>788</v>
      </c>
    </row>
    <row r="3" spans="1:6" ht="19.5" customHeight="1" thickBot="1" x14ac:dyDescent="0.25">
      <c r="A3" s="496"/>
      <c r="B3" s="496"/>
      <c r="C3" s="501"/>
      <c r="D3" s="501"/>
      <c r="E3" s="501"/>
      <c r="F3" s="501"/>
    </row>
    <row r="4" spans="1:6" x14ac:dyDescent="0.2">
      <c r="A4" s="23" t="s">
        <v>403</v>
      </c>
      <c r="B4" s="24"/>
      <c r="C4" s="120"/>
      <c r="D4" s="120"/>
      <c r="E4" s="120"/>
      <c r="F4" s="122"/>
    </row>
    <row r="5" spans="1:6" ht="51" customHeight="1" x14ac:dyDescent="0.2">
      <c r="A5" s="28">
        <v>10047</v>
      </c>
      <c r="B5" s="117" t="s">
        <v>404</v>
      </c>
      <c r="C5" s="492" t="s">
        <v>656</v>
      </c>
      <c r="D5" s="493"/>
      <c r="E5" s="493"/>
      <c r="F5" s="494"/>
    </row>
    <row r="6" spans="1:6" x14ac:dyDescent="0.2">
      <c r="A6" s="28">
        <v>10097</v>
      </c>
      <c r="B6" s="117" t="s">
        <v>405</v>
      </c>
      <c r="C6" s="492" t="s">
        <v>656</v>
      </c>
      <c r="D6" s="493"/>
      <c r="E6" s="493"/>
      <c r="F6" s="494"/>
    </row>
    <row r="7" spans="1:6" ht="25.5" x14ac:dyDescent="0.2">
      <c r="A7" s="28">
        <v>10403</v>
      </c>
      <c r="B7" s="117" t="s">
        <v>406</v>
      </c>
      <c r="C7" s="492" t="s">
        <v>656</v>
      </c>
      <c r="D7" s="493"/>
      <c r="E7" s="493"/>
      <c r="F7" s="494"/>
    </row>
    <row r="8" spans="1:6" ht="25.5" x14ac:dyDescent="0.2">
      <c r="A8" s="28">
        <v>10411</v>
      </c>
      <c r="B8" s="117" t="s">
        <v>406</v>
      </c>
      <c r="C8" s="492" t="s">
        <v>656</v>
      </c>
      <c r="D8" s="493"/>
      <c r="E8" s="493"/>
      <c r="F8" s="494"/>
    </row>
    <row r="9" spans="1:6" ht="25.5" x14ac:dyDescent="0.2">
      <c r="A9" s="28">
        <v>10429</v>
      </c>
      <c r="B9" s="117" t="s">
        <v>407</v>
      </c>
      <c r="C9" s="492" t="s">
        <v>656</v>
      </c>
      <c r="D9" s="493"/>
      <c r="E9" s="493"/>
      <c r="F9" s="494"/>
    </row>
    <row r="10" spans="1:6" ht="25.5" x14ac:dyDescent="0.2">
      <c r="A10" s="28">
        <v>10437</v>
      </c>
      <c r="B10" s="117" t="s">
        <v>407</v>
      </c>
      <c r="C10" s="492" t="s">
        <v>656</v>
      </c>
      <c r="D10" s="493"/>
      <c r="E10" s="493"/>
      <c r="F10" s="494"/>
    </row>
    <row r="11" spans="1:6" x14ac:dyDescent="0.2">
      <c r="A11" s="28">
        <v>10487</v>
      </c>
      <c r="B11" s="117" t="s">
        <v>408</v>
      </c>
      <c r="C11" s="492" t="s">
        <v>656</v>
      </c>
      <c r="D11" s="493"/>
      <c r="E11" s="493"/>
      <c r="F11" s="494"/>
    </row>
    <row r="12" spans="1:6" ht="25.5" x14ac:dyDescent="0.2">
      <c r="A12" s="28">
        <v>10500</v>
      </c>
      <c r="B12" s="117" t="s">
        <v>409</v>
      </c>
      <c r="C12" s="492" t="s">
        <v>656</v>
      </c>
      <c r="D12" s="493"/>
      <c r="E12" s="493"/>
      <c r="F12" s="494"/>
    </row>
    <row r="13" spans="1:6" x14ac:dyDescent="0.2">
      <c r="A13" s="28">
        <v>10649</v>
      </c>
      <c r="B13" s="117" t="s">
        <v>410</v>
      </c>
      <c r="C13" s="492" t="s">
        <v>656</v>
      </c>
      <c r="D13" s="493"/>
      <c r="E13" s="493"/>
      <c r="F13" s="494"/>
    </row>
    <row r="14" spans="1:6" x14ac:dyDescent="0.2">
      <c r="A14" s="28">
        <v>17502</v>
      </c>
      <c r="B14" s="117" t="s">
        <v>411</v>
      </c>
      <c r="C14" s="492" t="s">
        <v>656</v>
      </c>
      <c r="D14" s="493"/>
      <c r="E14" s="493"/>
      <c r="F14" s="494"/>
    </row>
    <row r="15" spans="1:6" x14ac:dyDescent="0.2">
      <c r="A15" s="28">
        <v>17798</v>
      </c>
      <c r="B15" s="117" t="s">
        <v>412</v>
      </c>
      <c r="C15" s="492" t="s">
        <v>656</v>
      </c>
      <c r="D15" s="493"/>
      <c r="E15" s="493"/>
      <c r="F15" s="494"/>
    </row>
    <row r="16" spans="1:6" ht="25.5" x14ac:dyDescent="0.2">
      <c r="A16" s="28">
        <v>17811</v>
      </c>
      <c r="B16" s="117" t="s">
        <v>413</v>
      </c>
      <c r="C16" s="492" t="s">
        <v>656</v>
      </c>
      <c r="D16" s="493"/>
      <c r="E16" s="493"/>
      <c r="F16" s="494"/>
    </row>
    <row r="17" spans="1:6" x14ac:dyDescent="0.2">
      <c r="A17" s="28">
        <v>19245</v>
      </c>
      <c r="B17" s="117" t="s">
        <v>549</v>
      </c>
      <c r="C17" s="492" t="s">
        <v>656</v>
      </c>
      <c r="D17" s="493"/>
      <c r="E17" s="493"/>
      <c r="F17" s="494"/>
    </row>
    <row r="18" spans="1:6" x14ac:dyDescent="0.2">
      <c r="A18" s="28"/>
      <c r="B18" s="117" t="s">
        <v>550</v>
      </c>
      <c r="C18" s="492" t="s">
        <v>656</v>
      </c>
      <c r="D18" s="493"/>
      <c r="E18" s="493"/>
      <c r="F18" s="494"/>
    </row>
    <row r="19" spans="1:6" ht="25.5" x14ac:dyDescent="0.2">
      <c r="A19" s="28">
        <v>20000</v>
      </c>
      <c r="B19" s="117" t="s">
        <v>414</v>
      </c>
      <c r="C19" s="492" t="s">
        <v>656</v>
      </c>
      <c r="D19" s="493"/>
      <c r="E19" s="493"/>
      <c r="F19" s="494"/>
    </row>
    <row r="20" spans="1:6" ht="25.5" x14ac:dyDescent="0.2">
      <c r="A20" s="28">
        <v>20107</v>
      </c>
      <c r="B20" s="117" t="s">
        <v>419</v>
      </c>
      <c r="C20" s="492" t="s">
        <v>656</v>
      </c>
      <c r="D20" s="493"/>
      <c r="E20" s="493"/>
      <c r="F20" s="494"/>
    </row>
    <row r="21" spans="1:6" x14ac:dyDescent="0.2">
      <c r="A21" s="28">
        <v>20458</v>
      </c>
      <c r="B21" s="117" t="s">
        <v>415</v>
      </c>
      <c r="C21" s="492" t="s">
        <v>656</v>
      </c>
      <c r="D21" s="493"/>
      <c r="E21" s="493"/>
      <c r="F21" s="494"/>
    </row>
    <row r="22" spans="1:6" ht="25.5" x14ac:dyDescent="0.2">
      <c r="A22" s="28">
        <v>20539</v>
      </c>
      <c r="B22" s="117" t="s">
        <v>416</v>
      </c>
      <c r="C22" s="492" t="s">
        <v>656</v>
      </c>
      <c r="D22" s="493"/>
      <c r="E22" s="493"/>
      <c r="F22" s="494"/>
    </row>
    <row r="23" spans="1:6" x14ac:dyDescent="0.2">
      <c r="A23" s="30" t="s">
        <v>417</v>
      </c>
      <c r="B23" s="118" t="s">
        <v>418</v>
      </c>
      <c r="C23" s="502"/>
      <c r="D23" s="503"/>
      <c r="E23" s="503"/>
      <c r="F23" s="504"/>
    </row>
    <row r="24" spans="1:6" x14ac:dyDescent="0.2">
      <c r="A24" s="28"/>
      <c r="B24" s="117"/>
      <c r="C24" s="502"/>
      <c r="D24" s="503"/>
      <c r="E24" s="503"/>
      <c r="F24" s="504"/>
    </row>
    <row r="25" spans="1:6" x14ac:dyDescent="0.2">
      <c r="A25" s="28">
        <v>13914</v>
      </c>
      <c r="B25" s="117" t="s">
        <v>420</v>
      </c>
      <c r="C25" s="492" t="s">
        <v>656</v>
      </c>
      <c r="D25" s="493"/>
      <c r="E25" s="493"/>
      <c r="F25" s="494"/>
    </row>
    <row r="26" spans="1:6" x14ac:dyDescent="0.2">
      <c r="A26" s="28">
        <v>13922</v>
      </c>
      <c r="B26" s="117" t="s">
        <v>421</v>
      </c>
      <c r="C26" s="492" t="s">
        <v>656</v>
      </c>
      <c r="D26" s="493"/>
      <c r="E26" s="493"/>
      <c r="F26" s="494"/>
    </row>
    <row r="27" spans="1:6" x14ac:dyDescent="0.2">
      <c r="A27" s="28">
        <v>13930</v>
      </c>
      <c r="B27" s="117" t="s">
        <v>422</v>
      </c>
      <c r="C27" s="492" t="s">
        <v>656</v>
      </c>
      <c r="D27" s="493"/>
      <c r="E27" s="493"/>
      <c r="F27" s="494"/>
    </row>
    <row r="28" spans="1:6" x14ac:dyDescent="0.2">
      <c r="A28" s="28">
        <v>13948</v>
      </c>
      <c r="B28" s="117" t="s">
        <v>423</v>
      </c>
      <c r="C28" s="492" t="s">
        <v>656</v>
      </c>
      <c r="D28" s="493"/>
      <c r="E28" s="493"/>
      <c r="F28" s="494"/>
    </row>
    <row r="29" spans="1:6" x14ac:dyDescent="0.2">
      <c r="A29" s="28">
        <v>13956</v>
      </c>
      <c r="B29" s="117" t="s">
        <v>424</v>
      </c>
      <c r="C29" s="492" t="s">
        <v>656</v>
      </c>
      <c r="D29" s="493"/>
      <c r="E29" s="493"/>
      <c r="F29" s="494"/>
    </row>
    <row r="30" spans="1:6" x14ac:dyDescent="0.2">
      <c r="A30" s="28"/>
      <c r="B30" s="117"/>
      <c r="C30" s="502"/>
      <c r="D30" s="503"/>
      <c r="E30" s="503"/>
      <c r="F30" s="504"/>
    </row>
    <row r="31" spans="1:6" x14ac:dyDescent="0.2">
      <c r="A31" s="28"/>
      <c r="B31" s="117"/>
      <c r="C31" s="502"/>
      <c r="D31" s="503"/>
      <c r="E31" s="503"/>
      <c r="F31" s="504"/>
    </row>
    <row r="32" spans="1:6" x14ac:dyDescent="0.2">
      <c r="A32" s="28"/>
      <c r="B32" s="117"/>
      <c r="C32" s="502"/>
      <c r="D32" s="503"/>
      <c r="E32" s="503"/>
      <c r="F32" s="504"/>
    </row>
    <row r="33" spans="1:6" x14ac:dyDescent="0.2">
      <c r="A33" s="28"/>
      <c r="B33" s="117"/>
      <c r="C33" s="502"/>
      <c r="D33" s="503"/>
      <c r="E33" s="503"/>
      <c r="F33" s="504"/>
    </row>
    <row r="34" spans="1:6" x14ac:dyDescent="0.2">
      <c r="A34" s="28">
        <v>13964</v>
      </c>
      <c r="B34" s="117" t="s">
        <v>425</v>
      </c>
      <c r="C34" s="492" t="s">
        <v>656</v>
      </c>
      <c r="D34" s="493"/>
      <c r="E34" s="493"/>
      <c r="F34" s="494"/>
    </row>
    <row r="35" spans="1:6" x14ac:dyDescent="0.2">
      <c r="A35" s="28">
        <v>13972</v>
      </c>
      <c r="B35" s="117" t="s">
        <v>426</v>
      </c>
      <c r="C35" s="492" t="s">
        <v>656</v>
      </c>
      <c r="D35" s="493"/>
      <c r="E35" s="493"/>
      <c r="F35" s="494"/>
    </row>
    <row r="36" spans="1:6" x14ac:dyDescent="0.2">
      <c r="A36" s="28">
        <v>13980</v>
      </c>
      <c r="B36" s="117" t="s">
        <v>427</v>
      </c>
      <c r="C36" s="492" t="s">
        <v>656</v>
      </c>
      <c r="D36" s="493"/>
      <c r="E36" s="493"/>
      <c r="F36" s="494"/>
    </row>
    <row r="37" spans="1:6" x14ac:dyDescent="0.2">
      <c r="A37" s="28">
        <v>13998</v>
      </c>
      <c r="B37" s="117" t="s">
        <v>428</v>
      </c>
      <c r="C37" s="492" t="s">
        <v>656</v>
      </c>
      <c r="D37" s="493"/>
      <c r="E37" s="493"/>
      <c r="F37" s="494"/>
    </row>
    <row r="38" spans="1:6" x14ac:dyDescent="0.2">
      <c r="A38" s="28">
        <v>14009</v>
      </c>
      <c r="B38" s="117" t="s">
        <v>429</v>
      </c>
      <c r="C38" s="492" t="s">
        <v>656</v>
      </c>
      <c r="D38" s="493"/>
      <c r="E38" s="493"/>
      <c r="F38" s="494"/>
    </row>
    <row r="39" spans="1:6" x14ac:dyDescent="0.2">
      <c r="A39" s="28">
        <v>14017</v>
      </c>
      <c r="B39" s="117" t="s">
        <v>551</v>
      </c>
      <c r="C39" s="492" t="s">
        <v>656</v>
      </c>
      <c r="D39" s="493"/>
      <c r="E39" s="493"/>
      <c r="F39" s="494"/>
    </row>
    <row r="40" spans="1:6" x14ac:dyDescent="0.2">
      <c r="A40" s="28"/>
      <c r="B40" s="117" t="s">
        <v>552</v>
      </c>
      <c r="C40" s="492" t="s">
        <v>656</v>
      </c>
      <c r="D40" s="493"/>
      <c r="E40" s="493"/>
      <c r="F40" s="494"/>
    </row>
    <row r="41" spans="1:6" x14ac:dyDescent="0.2">
      <c r="A41" s="28">
        <v>14025</v>
      </c>
      <c r="B41" s="117" t="s">
        <v>430</v>
      </c>
      <c r="C41" s="492" t="s">
        <v>656</v>
      </c>
      <c r="D41" s="493"/>
      <c r="E41" s="493"/>
      <c r="F41" s="494"/>
    </row>
    <row r="42" spans="1:6" x14ac:dyDescent="0.2">
      <c r="A42" s="28"/>
      <c r="B42" s="117"/>
      <c r="C42" s="502"/>
      <c r="D42" s="503"/>
      <c r="E42" s="503"/>
      <c r="F42" s="504"/>
    </row>
    <row r="43" spans="1:6" x14ac:dyDescent="0.2">
      <c r="A43" s="30" t="s">
        <v>417</v>
      </c>
      <c r="B43" s="118" t="s">
        <v>431</v>
      </c>
      <c r="C43" s="502"/>
      <c r="D43" s="503"/>
      <c r="E43" s="503"/>
      <c r="F43" s="504"/>
    </row>
    <row r="44" spans="1:6" x14ac:dyDescent="0.2">
      <c r="A44" s="28"/>
      <c r="B44" s="117"/>
      <c r="C44" s="502"/>
      <c r="D44" s="503"/>
      <c r="E44" s="503"/>
      <c r="F44" s="504"/>
    </row>
    <row r="45" spans="1:6" ht="25.5" x14ac:dyDescent="0.2">
      <c r="A45" s="28">
        <v>14716</v>
      </c>
      <c r="B45" s="117" t="s">
        <v>432</v>
      </c>
      <c r="C45" s="492" t="s">
        <v>656</v>
      </c>
      <c r="D45" s="493"/>
      <c r="E45" s="493"/>
      <c r="F45" s="494"/>
    </row>
    <row r="46" spans="1:6" x14ac:dyDescent="0.2">
      <c r="A46" s="28">
        <v>14724</v>
      </c>
      <c r="B46" s="117" t="s">
        <v>433</v>
      </c>
      <c r="C46" s="492" t="s">
        <v>656</v>
      </c>
      <c r="D46" s="493"/>
      <c r="E46" s="493"/>
      <c r="F46" s="494"/>
    </row>
    <row r="47" spans="1:6" x14ac:dyDescent="0.2">
      <c r="A47" s="28">
        <v>14732</v>
      </c>
      <c r="B47" s="117" t="s">
        <v>434</v>
      </c>
      <c r="C47" s="492" t="s">
        <v>656</v>
      </c>
      <c r="D47" s="493"/>
      <c r="E47" s="493"/>
      <c r="F47" s="494"/>
    </row>
    <row r="48" spans="1:6" x14ac:dyDescent="0.2">
      <c r="A48" s="28">
        <v>14740</v>
      </c>
      <c r="B48" s="117" t="s">
        <v>435</v>
      </c>
      <c r="C48" s="492" t="s">
        <v>656</v>
      </c>
      <c r="D48" s="493"/>
      <c r="E48" s="493"/>
      <c r="F48" s="494"/>
    </row>
    <row r="49" spans="1:6" x14ac:dyDescent="0.2">
      <c r="A49" s="28">
        <v>14758</v>
      </c>
      <c r="B49" s="117" t="s">
        <v>436</v>
      </c>
      <c r="C49" s="492" t="s">
        <v>656</v>
      </c>
      <c r="D49" s="493"/>
      <c r="E49" s="493"/>
      <c r="F49" s="494"/>
    </row>
    <row r="50" spans="1:6" x14ac:dyDescent="0.2">
      <c r="A50" s="28">
        <v>14766</v>
      </c>
      <c r="B50" s="117" t="s">
        <v>437</v>
      </c>
      <c r="C50" s="492" t="s">
        <v>656</v>
      </c>
      <c r="D50" s="493"/>
      <c r="E50" s="493"/>
      <c r="F50" s="494"/>
    </row>
    <row r="51" spans="1:6" x14ac:dyDescent="0.2">
      <c r="A51" s="28">
        <v>14774</v>
      </c>
      <c r="B51" s="117" t="s">
        <v>438</v>
      </c>
      <c r="C51" s="492" t="s">
        <v>656</v>
      </c>
      <c r="D51" s="493"/>
      <c r="E51" s="493"/>
      <c r="F51" s="494"/>
    </row>
    <row r="52" spans="1:6" x14ac:dyDescent="0.2">
      <c r="A52" s="28">
        <v>14782</v>
      </c>
      <c r="B52" s="117" t="s">
        <v>439</v>
      </c>
      <c r="C52" s="492" t="s">
        <v>656</v>
      </c>
      <c r="D52" s="493"/>
      <c r="E52" s="493"/>
      <c r="F52" s="494"/>
    </row>
    <row r="53" spans="1:6" x14ac:dyDescent="0.2">
      <c r="A53" s="28">
        <v>14790</v>
      </c>
      <c r="B53" s="117" t="s">
        <v>440</v>
      </c>
      <c r="C53" s="492" t="s">
        <v>656</v>
      </c>
      <c r="D53" s="493"/>
      <c r="E53" s="493"/>
      <c r="F53" s="494"/>
    </row>
    <row r="54" spans="1:6" x14ac:dyDescent="0.2">
      <c r="A54" s="28">
        <v>14805</v>
      </c>
      <c r="B54" s="117" t="s">
        <v>441</v>
      </c>
      <c r="C54" s="492" t="s">
        <v>656</v>
      </c>
      <c r="D54" s="493"/>
      <c r="E54" s="493"/>
      <c r="F54" s="494"/>
    </row>
    <row r="55" spans="1:6" x14ac:dyDescent="0.2">
      <c r="A55" s="28">
        <v>14813</v>
      </c>
      <c r="B55" s="117" t="s">
        <v>442</v>
      </c>
      <c r="C55" s="492" t="s">
        <v>656</v>
      </c>
      <c r="D55" s="493"/>
      <c r="E55" s="493"/>
      <c r="F55" s="494"/>
    </row>
    <row r="56" spans="1:6" x14ac:dyDescent="0.2">
      <c r="A56" s="28">
        <v>14821</v>
      </c>
      <c r="B56" s="117" t="s">
        <v>443</v>
      </c>
      <c r="C56" s="492" t="s">
        <v>656</v>
      </c>
      <c r="D56" s="493"/>
      <c r="E56" s="493"/>
      <c r="F56" s="494"/>
    </row>
    <row r="57" spans="1:6" x14ac:dyDescent="0.2">
      <c r="A57" s="30" t="s">
        <v>417</v>
      </c>
      <c r="B57" s="118" t="s">
        <v>444</v>
      </c>
      <c r="C57" s="502"/>
      <c r="D57" s="503"/>
      <c r="E57" s="503"/>
      <c r="F57" s="504"/>
    </row>
    <row r="58" spans="1:6" x14ac:dyDescent="0.2">
      <c r="A58" s="28">
        <v>15500</v>
      </c>
      <c r="B58" s="117" t="s">
        <v>445</v>
      </c>
      <c r="C58" s="492" t="s">
        <v>656</v>
      </c>
      <c r="D58" s="493"/>
      <c r="E58" s="493"/>
      <c r="F58" s="494"/>
    </row>
    <row r="59" spans="1:6" x14ac:dyDescent="0.2">
      <c r="A59" s="28">
        <v>15518</v>
      </c>
      <c r="B59" s="117" t="s">
        <v>446</v>
      </c>
      <c r="C59" s="492" t="s">
        <v>656</v>
      </c>
      <c r="D59" s="493"/>
      <c r="E59" s="493"/>
      <c r="F59" s="494"/>
    </row>
    <row r="60" spans="1:6" x14ac:dyDescent="0.2">
      <c r="A60" s="28">
        <v>15526</v>
      </c>
      <c r="B60" s="117" t="s">
        <v>447</v>
      </c>
      <c r="C60" s="492" t="s">
        <v>656</v>
      </c>
      <c r="D60" s="493"/>
      <c r="E60" s="493"/>
      <c r="F60" s="494"/>
    </row>
    <row r="61" spans="1:6" x14ac:dyDescent="0.2">
      <c r="A61" s="28">
        <v>15534</v>
      </c>
      <c r="B61" s="117" t="s">
        <v>448</v>
      </c>
      <c r="C61" s="492" t="s">
        <v>656</v>
      </c>
      <c r="D61" s="493"/>
      <c r="E61" s="493"/>
      <c r="F61" s="494"/>
    </row>
    <row r="62" spans="1:6" x14ac:dyDescent="0.2">
      <c r="A62" s="28">
        <v>15542</v>
      </c>
      <c r="B62" s="117" t="s">
        <v>449</v>
      </c>
      <c r="C62" s="492" t="s">
        <v>656</v>
      </c>
      <c r="D62" s="493"/>
      <c r="E62" s="493"/>
      <c r="F62" s="494"/>
    </row>
    <row r="63" spans="1:6" x14ac:dyDescent="0.2">
      <c r="A63" s="28">
        <v>15550</v>
      </c>
      <c r="B63" s="117" t="s">
        <v>450</v>
      </c>
      <c r="C63" s="492" t="s">
        <v>656</v>
      </c>
      <c r="D63" s="493"/>
      <c r="E63" s="493"/>
      <c r="F63" s="494"/>
    </row>
    <row r="64" spans="1:6" x14ac:dyDescent="0.2">
      <c r="A64" s="28">
        <v>15568</v>
      </c>
      <c r="B64" s="117" t="s">
        <v>451</v>
      </c>
      <c r="C64" s="492" t="s">
        <v>656</v>
      </c>
      <c r="D64" s="493"/>
      <c r="E64" s="493"/>
      <c r="F64" s="494"/>
    </row>
    <row r="65" spans="1:6" x14ac:dyDescent="0.2">
      <c r="A65" s="28">
        <v>15576</v>
      </c>
      <c r="B65" s="117" t="s">
        <v>452</v>
      </c>
      <c r="C65" s="492" t="s">
        <v>656</v>
      </c>
      <c r="D65" s="493"/>
      <c r="E65" s="493"/>
      <c r="F65" s="494"/>
    </row>
    <row r="66" spans="1:6" x14ac:dyDescent="0.2">
      <c r="A66" s="28">
        <v>15584</v>
      </c>
      <c r="B66" s="117" t="s">
        <v>453</v>
      </c>
      <c r="C66" s="492" t="s">
        <v>656</v>
      </c>
      <c r="D66" s="493"/>
      <c r="E66" s="493"/>
      <c r="F66" s="494"/>
    </row>
    <row r="67" spans="1:6" x14ac:dyDescent="0.2">
      <c r="A67" s="30" t="s">
        <v>417</v>
      </c>
      <c r="B67" s="118" t="s">
        <v>454</v>
      </c>
      <c r="C67" s="502"/>
      <c r="D67" s="503"/>
      <c r="E67" s="503"/>
      <c r="F67" s="504"/>
    </row>
    <row r="68" spans="1:6" x14ac:dyDescent="0.2">
      <c r="A68" s="28">
        <v>16255</v>
      </c>
      <c r="B68" s="117" t="s">
        <v>455</v>
      </c>
      <c r="C68" s="492" t="s">
        <v>656</v>
      </c>
      <c r="D68" s="493"/>
      <c r="E68" s="493"/>
      <c r="F68" s="494"/>
    </row>
    <row r="69" spans="1:6" x14ac:dyDescent="0.2">
      <c r="A69" s="28">
        <v>16263</v>
      </c>
      <c r="B69" s="117" t="s">
        <v>456</v>
      </c>
      <c r="C69" s="492" t="s">
        <v>656</v>
      </c>
      <c r="D69" s="493"/>
      <c r="E69" s="493"/>
      <c r="F69" s="494"/>
    </row>
    <row r="70" spans="1:6" x14ac:dyDescent="0.2">
      <c r="A70" s="28">
        <v>16271</v>
      </c>
      <c r="B70" s="117" t="s">
        <v>457</v>
      </c>
      <c r="C70" s="492" t="s">
        <v>656</v>
      </c>
      <c r="D70" s="493"/>
      <c r="E70" s="493"/>
      <c r="F70" s="494"/>
    </row>
    <row r="71" spans="1:6" x14ac:dyDescent="0.2">
      <c r="A71" s="28">
        <v>16289</v>
      </c>
      <c r="B71" s="117" t="s">
        <v>458</v>
      </c>
      <c r="C71" s="492" t="s">
        <v>656</v>
      </c>
      <c r="D71" s="493"/>
      <c r="E71" s="493"/>
      <c r="F71" s="494"/>
    </row>
    <row r="72" spans="1:6" x14ac:dyDescent="0.2">
      <c r="A72" s="28">
        <v>16297</v>
      </c>
      <c r="B72" s="117" t="s">
        <v>459</v>
      </c>
      <c r="C72" s="492" t="s">
        <v>656</v>
      </c>
      <c r="D72" s="493"/>
      <c r="E72" s="493"/>
      <c r="F72" s="494"/>
    </row>
    <row r="73" spans="1:6" x14ac:dyDescent="0.2">
      <c r="A73" s="28">
        <v>16302</v>
      </c>
      <c r="B73" s="117" t="s">
        <v>460</v>
      </c>
      <c r="C73" s="492" t="s">
        <v>656</v>
      </c>
      <c r="D73" s="493"/>
      <c r="E73" s="493"/>
      <c r="F73" s="494"/>
    </row>
    <row r="74" spans="1:6" x14ac:dyDescent="0.2">
      <c r="A74" s="28">
        <v>16310</v>
      </c>
      <c r="B74" s="117" t="s">
        <v>461</v>
      </c>
      <c r="C74" s="492" t="s">
        <v>656</v>
      </c>
      <c r="D74" s="493"/>
      <c r="E74" s="493"/>
      <c r="F74" s="494"/>
    </row>
    <row r="75" spans="1:6" x14ac:dyDescent="0.2">
      <c r="A75" s="28">
        <v>16328</v>
      </c>
      <c r="B75" s="117" t="s">
        <v>463</v>
      </c>
      <c r="C75" s="492" t="s">
        <v>656</v>
      </c>
      <c r="D75" s="493"/>
      <c r="E75" s="493"/>
      <c r="F75" s="494"/>
    </row>
    <row r="76" spans="1:6" x14ac:dyDescent="0.2">
      <c r="A76" s="28">
        <v>16336</v>
      </c>
      <c r="B76" s="117" t="s">
        <v>462</v>
      </c>
      <c r="C76" s="492" t="s">
        <v>656</v>
      </c>
      <c r="D76" s="493"/>
      <c r="E76" s="493"/>
      <c r="F76" s="494"/>
    </row>
    <row r="77" spans="1:6" x14ac:dyDescent="0.2">
      <c r="A77" s="28">
        <v>16344</v>
      </c>
      <c r="B77" s="117" t="s">
        <v>464</v>
      </c>
      <c r="C77" s="492" t="s">
        <v>656</v>
      </c>
      <c r="D77" s="493"/>
      <c r="E77" s="493"/>
      <c r="F77" s="494"/>
    </row>
    <row r="78" spans="1:6" x14ac:dyDescent="0.2">
      <c r="A78" s="28">
        <v>16352</v>
      </c>
      <c r="B78" s="117" t="s">
        <v>465</v>
      </c>
      <c r="C78" s="492" t="s">
        <v>656</v>
      </c>
      <c r="D78" s="493"/>
      <c r="E78" s="493"/>
      <c r="F78" s="494"/>
    </row>
    <row r="79" spans="1:6" x14ac:dyDescent="0.2">
      <c r="A79" s="28">
        <v>16360</v>
      </c>
      <c r="B79" s="117" t="s">
        <v>466</v>
      </c>
      <c r="C79" s="492" t="s">
        <v>656</v>
      </c>
      <c r="D79" s="493"/>
      <c r="E79" s="493"/>
      <c r="F79" s="494"/>
    </row>
    <row r="80" spans="1:6" x14ac:dyDescent="0.2">
      <c r="A80" s="30" t="s">
        <v>467</v>
      </c>
      <c r="B80" s="118" t="s">
        <v>444</v>
      </c>
      <c r="C80" s="502"/>
      <c r="D80" s="503"/>
      <c r="E80" s="503"/>
      <c r="F80" s="504"/>
    </row>
    <row r="81" spans="1:6" ht="25.5" x14ac:dyDescent="0.2">
      <c r="A81" s="28">
        <v>83236</v>
      </c>
      <c r="B81" s="117" t="s">
        <v>468</v>
      </c>
      <c r="C81" s="492" t="s">
        <v>656</v>
      </c>
      <c r="D81" s="493"/>
      <c r="E81" s="493"/>
      <c r="F81" s="494"/>
    </row>
    <row r="82" spans="1:6" x14ac:dyDescent="0.2">
      <c r="A82" s="28">
        <v>85597</v>
      </c>
      <c r="B82" s="117" t="s">
        <v>469</v>
      </c>
      <c r="C82" s="492" t="s">
        <v>656</v>
      </c>
      <c r="D82" s="493"/>
      <c r="E82" s="493"/>
      <c r="F82" s="494"/>
    </row>
    <row r="83" spans="1:6" x14ac:dyDescent="0.2">
      <c r="A83" s="28">
        <v>85602</v>
      </c>
      <c r="B83" s="117" t="s">
        <v>470</v>
      </c>
      <c r="C83" s="492" t="s">
        <v>656</v>
      </c>
      <c r="D83" s="493"/>
      <c r="E83" s="493"/>
      <c r="F83" s="494"/>
    </row>
    <row r="84" spans="1:6" x14ac:dyDescent="0.2">
      <c r="A84" s="28">
        <v>85610</v>
      </c>
      <c r="B84" s="117" t="s">
        <v>471</v>
      </c>
      <c r="C84" s="492" t="s">
        <v>656</v>
      </c>
      <c r="D84" s="493"/>
      <c r="E84" s="493"/>
      <c r="F84" s="494"/>
    </row>
    <row r="85" spans="1:6" x14ac:dyDescent="0.2">
      <c r="A85" s="28">
        <v>85628</v>
      </c>
      <c r="B85" s="117" t="s">
        <v>472</v>
      </c>
      <c r="C85" s="492" t="s">
        <v>656</v>
      </c>
      <c r="D85" s="493"/>
      <c r="E85" s="493"/>
      <c r="F85" s="494"/>
    </row>
    <row r="86" spans="1:6" x14ac:dyDescent="0.2">
      <c r="A86" s="28">
        <v>85636</v>
      </c>
      <c r="B86" s="117" t="s">
        <v>473</v>
      </c>
      <c r="C86" s="492" t="s">
        <v>656</v>
      </c>
      <c r="D86" s="493"/>
      <c r="E86" s="493"/>
      <c r="F86" s="494"/>
    </row>
    <row r="87" spans="1:6" x14ac:dyDescent="0.2">
      <c r="A87" s="28">
        <v>85644</v>
      </c>
      <c r="B87" s="117" t="s">
        <v>474</v>
      </c>
      <c r="C87" s="492" t="s">
        <v>656</v>
      </c>
      <c r="D87" s="493"/>
      <c r="E87" s="493"/>
      <c r="F87" s="494"/>
    </row>
    <row r="88" spans="1:6" x14ac:dyDescent="0.2">
      <c r="A88" s="28">
        <v>85652</v>
      </c>
      <c r="B88" s="117" t="s">
        <v>475</v>
      </c>
      <c r="C88" s="492" t="s">
        <v>656</v>
      </c>
      <c r="D88" s="493"/>
      <c r="E88" s="493"/>
      <c r="F88" s="494"/>
    </row>
    <row r="89" spans="1:6" x14ac:dyDescent="0.2">
      <c r="A89" s="28">
        <v>85660</v>
      </c>
      <c r="B89" s="117" t="s">
        <v>476</v>
      </c>
      <c r="C89" s="492" t="s">
        <v>656</v>
      </c>
      <c r="D89" s="493"/>
      <c r="E89" s="493"/>
      <c r="F89" s="494"/>
    </row>
    <row r="90" spans="1:6" x14ac:dyDescent="0.2">
      <c r="A90" s="28">
        <v>85678</v>
      </c>
      <c r="B90" s="117" t="s">
        <v>477</v>
      </c>
      <c r="C90" s="492" t="s">
        <v>656</v>
      </c>
      <c r="D90" s="493"/>
      <c r="E90" s="493"/>
      <c r="F90" s="494"/>
    </row>
    <row r="91" spans="1:6" x14ac:dyDescent="0.2">
      <c r="A91" s="28">
        <v>11116</v>
      </c>
      <c r="B91" s="117" t="s">
        <v>478</v>
      </c>
      <c r="C91" s="492" t="s">
        <v>656</v>
      </c>
      <c r="D91" s="493"/>
      <c r="E91" s="493"/>
      <c r="F91" s="494"/>
    </row>
    <row r="92" spans="1:6" x14ac:dyDescent="0.2">
      <c r="A92" s="28">
        <v>21145</v>
      </c>
      <c r="B92" s="117" t="s">
        <v>479</v>
      </c>
      <c r="C92" s="492" t="s">
        <v>656</v>
      </c>
      <c r="D92" s="493"/>
      <c r="E92" s="493"/>
      <c r="F92" s="494"/>
    </row>
    <row r="93" spans="1:6" x14ac:dyDescent="0.2">
      <c r="A93" s="28">
        <v>10958</v>
      </c>
      <c r="B93" s="117" t="s">
        <v>480</v>
      </c>
      <c r="C93" s="492" t="s">
        <v>656</v>
      </c>
      <c r="D93" s="493"/>
      <c r="E93" s="493"/>
      <c r="F93" s="494"/>
    </row>
    <row r="94" spans="1:6" x14ac:dyDescent="0.2">
      <c r="A94" s="28">
        <v>78011</v>
      </c>
      <c r="B94" s="117" t="s">
        <v>481</v>
      </c>
      <c r="C94" s="492" t="s">
        <v>656</v>
      </c>
      <c r="D94" s="493"/>
      <c r="E94" s="493"/>
      <c r="F94" s="494"/>
    </row>
    <row r="95" spans="1:6" x14ac:dyDescent="0.2">
      <c r="A95" s="28">
        <v>78053</v>
      </c>
      <c r="B95" s="117" t="s">
        <v>482</v>
      </c>
      <c r="C95" s="492" t="s">
        <v>656</v>
      </c>
      <c r="D95" s="493"/>
      <c r="E95" s="493"/>
      <c r="F95" s="494"/>
    </row>
    <row r="96" spans="1:6" x14ac:dyDescent="0.2">
      <c r="A96" s="28">
        <v>78079</v>
      </c>
      <c r="B96" s="117" t="s">
        <v>483</v>
      </c>
      <c r="C96" s="492" t="s">
        <v>656</v>
      </c>
      <c r="D96" s="493"/>
      <c r="E96" s="493"/>
      <c r="F96" s="494"/>
    </row>
    <row r="97" spans="1:6" x14ac:dyDescent="0.2">
      <c r="A97" s="28">
        <v>78095</v>
      </c>
      <c r="B97" s="117" t="s">
        <v>484</v>
      </c>
      <c r="C97" s="492" t="s">
        <v>656</v>
      </c>
      <c r="D97" s="493"/>
      <c r="E97" s="493"/>
      <c r="F97" s="494"/>
    </row>
    <row r="98" spans="1:6" x14ac:dyDescent="0.2">
      <c r="A98" s="28">
        <v>78100</v>
      </c>
      <c r="B98" s="117" t="s">
        <v>485</v>
      </c>
      <c r="C98" s="492" t="s">
        <v>656</v>
      </c>
      <c r="D98" s="493"/>
      <c r="E98" s="493"/>
      <c r="F98" s="494"/>
    </row>
    <row r="99" spans="1:6" x14ac:dyDescent="0.2">
      <c r="A99" s="28">
        <v>78118</v>
      </c>
      <c r="B99" s="117" t="s">
        <v>486</v>
      </c>
      <c r="C99" s="492" t="s">
        <v>656</v>
      </c>
      <c r="D99" s="493"/>
      <c r="E99" s="493"/>
      <c r="F99" s="494"/>
    </row>
    <row r="100" spans="1:6" x14ac:dyDescent="0.2">
      <c r="A100" s="28">
        <v>78126</v>
      </c>
      <c r="B100" s="117" t="s">
        <v>487</v>
      </c>
      <c r="C100" s="492" t="s">
        <v>656</v>
      </c>
      <c r="D100" s="493"/>
      <c r="E100" s="493"/>
      <c r="F100" s="494"/>
    </row>
    <row r="101" spans="1:6" ht="25.5" x14ac:dyDescent="0.2">
      <c r="A101" s="28">
        <v>78134</v>
      </c>
      <c r="B101" s="117" t="s">
        <v>488</v>
      </c>
      <c r="C101" s="492" t="s">
        <v>656</v>
      </c>
      <c r="D101" s="493"/>
      <c r="E101" s="493"/>
      <c r="F101" s="494"/>
    </row>
    <row r="102" spans="1:6" ht="25.5" x14ac:dyDescent="0.2">
      <c r="A102" s="28">
        <v>78231</v>
      </c>
      <c r="B102" s="117" t="s">
        <v>489</v>
      </c>
      <c r="C102" s="492" t="s">
        <v>656</v>
      </c>
      <c r="D102" s="493"/>
      <c r="E102" s="493"/>
      <c r="F102" s="494"/>
    </row>
    <row r="103" spans="1:6" x14ac:dyDescent="0.2">
      <c r="A103" s="28">
        <v>78249</v>
      </c>
      <c r="B103" s="117" t="s">
        <v>490</v>
      </c>
      <c r="C103" s="492" t="s">
        <v>656</v>
      </c>
      <c r="D103" s="493"/>
      <c r="E103" s="493"/>
      <c r="F103" s="494"/>
    </row>
    <row r="104" spans="1:6" ht="25.5" x14ac:dyDescent="0.2">
      <c r="A104" s="28">
        <v>78257</v>
      </c>
      <c r="B104" s="117" t="s">
        <v>492</v>
      </c>
      <c r="C104" s="492" t="s">
        <v>656</v>
      </c>
      <c r="D104" s="493"/>
      <c r="E104" s="493"/>
      <c r="F104" s="494"/>
    </row>
    <row r="105" spans="1:6" x14ac:dyDescent="0.2">
      <c r="A105" s="28">
        <v>78265</v>
      </c>
      <c r="B105" s="117" t="s">
        <v>491</v>
      </c>
      <c r="C105" s="492" t="s">
        <v>656</v>
      </c>
      <c r="D105" s="493"/>
      <c r="E105" s="493"/>
      <c r="F105" s="494"/>
    </row>
    <row r="106" spans="1:6" x14ac:dyDescent="0.2">
      <c r="A106" s="28">
        <v>78299</v>
      </c>
      <c r="B106" s="117" t="s">
        <v>493</v>
      </c>
      <c r="C106" s="492" t="s">
        <v>656</v>
      </c>
      <c r="D106" s="493"/>
      <c r="E106" s="493"/>
      <c r="F106" s="494"/>
    </row>
    <row r="107" spans="1:6" ht="25.5" x14ac:dyDescent="0.2">
      <c r="A107" s="28">
        <v>78312</v>
      </c>
      <c r="B107" s="117" t="s">
        <v>494</v>
      </c>
      <c r="C107" s="492" t="s">
        <v>656</v>
      </c>
      <c r="D107" s="493"/>
      <c r="E107" s="493"/>
      <c r="F107" s="494"/>
    </row>
    <row r="108" spans="1:6" ht="25.5" x14ac:dyDescent="0.2">
      <c r="A108" s="28">
        <v>78320</v>
      </c>
      <c r="B108" s="117" t="s">
        <v>547</v>
      </c>
      <c r="C108" s="492" t="s">
        <v>656</v>
      </c>
      <c r="D108" s="493"/>
      <c r="E108" s="493"/>
      <c r="F108" s="494"/>
    </row>
    <row r="109" spans="1:6" x14ac:dyDescent="0.2">
      <c r="A109" s="28"/>
      <c r="B109" s="117" t="s">
        <v>548</v>
      </c>
      <c r="C109" s="492" t="s">
        <v>656</v>
      </c>
      <c r="D109" s="493"/>
      <c r="E109" s="493"/>
      <c r="F109" s="494"/>
    </row>
    <row r="110" spans="1:6" x14ac:dyDescent="0.2">
      <c r="A110" s="28">
        <v>78370</v>
      </c>
      <c r="B110" s="117" t="s">
        <v>495</v>
      </c>
      <c r="C110" s="492" t="s">
        <v>656</v>
      </c>
      <c r="D110" s="493"/>
      <c r="E110" s="493"/>
      <c r="F110" s="494"/>
    </row>
    <row r="111" spans="1:6" ht="25.5" x14ac:dyDescent="0.2">
      <c r="A111" s="28">
        <v>78388</v>
      </c>
      <c r="B111" s="117" t="s">
        <v>496</v>
      </c>
      <c r="C111" s="492" t="s">
        <v>656</v>
      </c>
      <c r="D111" s="493"/>
      <c r="E111" s="493"/>
      <c r="F111" s="494"/>
    </row>
    <row r="112" spans="1:6" x14ac:dyDescent="0.2">
      <c r="A112" s="28">
        <v>84135</v>
      </c>
      <c r="B112" s="117" t="s">
        <v>497</v>
      </c>
      <c r="C112" s="492" t="s">
        <v>656</v>
      </c>
      <c r="D112" s="493"/>
      <c r="E112" s="493"/>
      <c r="F112" s="494"/>
    </row>
    <row r="113" spans="1:6" x14ac:dyDescent="0.2">
      <c r="A113" s="28">
        <v>78809</v>
      </c>
      <c r="B113" s="117" t="s">
        <v>498</v>
      </c>
      <c r="C113" s="492" t="s">
        <v>656</v>
      </c>
      <c r="D113" s="493"/>
      <c r="E113" s="493"/>
      <c r="F113" s="494"/>
    </row>
    <row r="114" spans="1:6" x14ac:dyDescent="0.2">
      <c r="A114" s="28">
        <v>78859</v>
      </c>
      <c r="B114" s="117" t="s">
        <v>499</v>
      </c>
      <c r="C114" s="492" t="s">
        <v>656</v>
      </c>
      <c r="D114" s="493"/>
      <c r="E114" s="493"/>
      <c r="F114" s="494"/>
    </row>
    <row r="115" spans="1:6" ht="25.5" x14ac:dyDescent="0.2">
      <c r="A115" s="28">
        <v>78867</v>
      </c>
      <c r="B115" s="117" t="s">
        <v>500</v>
      </c>
      <c r="C115" s="492" t="s">
        <v>656</v>
      </c>
      <c r="D115" s="493"/>
      <c r="E115" s="493"/>
      <c r="F115" s="494"/>
    </row>
    <row r="116" spans="1:6" ht="25.5" x14ac:dyDescent="0.2">
      <c r="A116" s="28">
        <v>78883</v>
      </c>
      <c r="B116" s="117" t="s">
        <v>501</v>
      </c>
      <c r="C116" s="492" t="s">
        <v>656</v>
      </c>
      <c r="D116" s="493"/>
      <c r="E116" s="493"/>
      <c r="F116" s="494"/>
    </row>
    <row r="117" spans="1:6" x14ac:dyDescent="0.2">
      <c r="A117" s="28">
        <v>79033</v>
      </c>
      <c r="B117" s="117" t="s">
        <v>502</v>
      </c>
      <c r="C117" s="492" t="s">
        <v>656</v>
      </c>
      <c r="D117" s="493"/>
      <c r="E117" s="493"/>
      <c r="F117" s="494"/>
    </row>
    <row r="118" spans="1:6" x14ac:dyDescent="0.2">
      <c r="A118" s="28">
        <v>79211</v>
      </c>
      <c r="B118" s="117" t="s">
        <v>503</v>
      </c>
      <c r="C118" s="492" t="s">
        <v>656</v>
      </c>
      <c r="D118" s="493"/>
      <c r="E118" s="493"/>
      <c r="F118" s="494"/>
    </row>
    <row r="119" spans="1:6" x14ac:dyDescent="0.2">
      <c r="A119" s="28">
        <v>79279</v>
      </c>
      <c r="B119" s="117" t="s">
        <v>504</v>
      </c>
      <c r="C119" s="492" t="s">
        <v>656</v>
      </c>
      <c r="D119" s="493"/>
      <c r="E119" s="493"/>
      <c r="F119" s="494"/>
    </row>
    <row r="120" spans="1:6" ht="25.5" x14ac:dyDescent="0.2">
      <c r="A120" s="28">
        <v>79287</v>
      </c>
      <c r="B120" s="117" t="s">
        <v>505</v>
      </c>
      <c r="C120" s="492" t="s">
        <v>656</v>
      </c>
      <c r="D120" s="493"/>
      <c r="E120" s="493"/>
      <c r="F120" s="494"/>
    </row>
    <row r="121" spans="1:6" x14ac:dyDescent="0.2">
      <c r="A121" s="28">
        <v>79499</v>
      </c>
      <c r="B121" s="117" t="s">
        <v>506</v>
      </c>
      <c r="C121" s="492" t="s">
        <v>656</v>
      </c>
      <c r="D121" s="493"/>
      <c r="E121" s="493"/>
      <c r="F121" s="494"/>
    </row>
    <row r="122" spans="1:6" ht="25.5" x14ac:dyDescent="0.2">
      <c r="A122" s="28">
        <v>79732</v>
      </c>
      <c r="B122" s="117" t="s">
        <v>507</v>
      </c>
      <c r="C122" s="492" t="s">
        <v>656</v>
      </c>
      <c r="D122" s="493"/>
      <c r="E122" s="493"/>
      <c r="F122" s="494"/>
    </row>
    <row r="123" spans="1:6" x14ac:dyDescent="0.2">
      <c r="A123" s="28">
        <v>79790</v>
      </c>
      <c r="B123" s="117" t="s">
        <v>553</v>
      </c>
      <c r="C123" s="492" t="s">
        <v>656</v>
      </c>
      <c r="D123" s="493"/>
      <c r="E123" s="493"/>
      <c r="F123" s="494"/>
    </row>
    <row r="124" spans="1:6" x14ac:dyDescent="0.2">
      <c r="A124" s="28"/>
      <c r="B124" s="117" t="s">
        <v>554</v>
      </c>
      <c r="C124" s="492" t="s">
        <v>656</v>
      </c>
      <c r="D124" s="493"/>
      <c r="E124" s="493"/>
      <c r="F124" s="494"/>
    </row>
    <row r="125" spans="1:6" x14ac:dyDescent="0.2">
      <c r="A125" s="28">
        <v>79805</v>
      </c>
      <c r="B125" s="117" t="s">
        <v>508</v>
      </c>
      <c r="C125" s="492" t="s">
        <v>656</v>
      </c>
      <c r="D125" s="493"/>
      <c r="E125" s="493"/>
      <c r="F125" s="494"/>
    </row>
    <row r="126" spans="1:6" x14ac:dyDescent="0.2">
      <c r="A126" s="28">
        <v>79839</v>
      </c>
      <c r="B126" s="117" t="s">
        <v>509</v>
      </c>
      <c r="C126" s="492" t="s">
        <v>656</v>
      </c>
      <c r="D126" s="493"/>
      <c r="E126" s="493"/>
      <c r="F126" s="494"/>
    </row>
    <row r="127" spans="1:6" x14ac:dyDescent="0.2">
      <c r="A127" s="28">
        <v>79902</v>
      </c>
      <c r="B127" s="117" t="s">
        <v>510</v>
      </c>
      <c r="C127" s="492" t="s">
        <v>656</v>
      </c>
      <c r="D127" s="493"/>
      <c r="E127" s="493"/>
      <c r="F127" s="494"/>
    </row>
    <row r="128" spans="1:6" ht="25.5" x14ac:dyDescent="0.2">
      <c r="A128" s="28">
        <v>19936</v>
      </c>
      <c r="B128" s="117" t="s">
        <v>542</v>
      </c>
      <c r="C128" s="492" t="s">
        <v>656</v>
      </c>
      <c r="D128" s="493"/>
      <c r="E128" s="493"/>
      <c r="F128" s="494"/>
    </row>
    <row r="129" spans="1:6" x14ac:dyDescent="0.2">
      <c r="A129" s="28">
        <v>80440</v>
      </c>
      <c r="B129" s="117" t="s">
        <v>555</v>
      </c>
      <c r="C129" s="492" t="s">
        <v>656</v>
      </c>
      <c r="D129" s="493"/>
      <c r="E129" s="493"/>
      <c r="F129" s="494"/>
    </row>
    <row r="130" spans="1:6" x14ac:dyDescent="0.2">
      <c r="A130" s="28"/>
      <c r="B130" s="117" t="s">
        <v>556</v>
      </c>
      <c r="C130" s="492" t="s">
        <v>656</v>
      </c>
      <c r="D130" s="493"/>
      <c r="E130" s="493"/>
      <c r="F130" s="494"/>
    </row>
    <row r="131" spans="1:6" x14ac:dyDescent="0.2">
      <c r="A131" s="28">
        <v>80547</v>
      </c>
      <c r="B131" s="117" t="s">
        <v>511</v>
      </c>
      <c r="C131" s="492" t="s">
        <v>656</v>
      </c>
      <c r="D131" s="493"/>
      <c r="E131" s="493"/>
      <c r="F131" s="494"/>
    </row>
    <row r="132" spans="1:6" x14ac:dyDescent="0.2">
      <c r="A132" s="28">
        <v>80725</v>
      </c>
      <c r="B132" s="117" t="s">
        <v>512</v>
      </c>
      <c r="C132" s="492" t="s">
        <v>656</v>
      </c>
      <c r="D132" s="493"/>
      <c r="E132" s="493"/>
      <c r="F132" s="494"/>
    </row>
    <row r="133" spans="1:6" ht="25.5" x14ac:dyDescent="0.2">
      <c r="A133" s="28">
        <v>80775</v>
      </c>
      <c r="B133" s="117" t="s">
        <v>513</v>
      </c>
      <c r="C133" s="492" t="s">
        <v>656</v>
      </c>
      <c r="D133" s="493"/>
      <c r="E133" s="493"/>
      <c r="F133" s="494"/>
    </row>
    <row r="134" spans="1:6" x14ac:dyDescent="0.2">
      <c r="A134" s="28">
        <v>80945</v>
      </c>
      <c r="B134" s="117" t="s">
        <v>514</v>
      </c>
      <c r="C134" s="492" t="s">
        <v>656</v>
      </c>
      <c r="D134" s="493"/>
      <c r="E134" s="493"/>
      <c r="F134" s="494"/>
    </row>
    <row r="135" spans="1:6" x14ac:dyDescent="0.2">
      <c r="A135" s="28">
        <v>81072</v>
      </c>
      <c r="B135" s="117" t="s">
        <v>515</v>
      </c>
      <c r="C135" s="492" t="s">
        <v>656</v>
      </c>
      <c r="D135" s="493"/>
      <c r="E135" s="493"/>
      <c r="F135" s="494"/>
    </row>
    <row r="136" spans="1:6" x14ac:dyDescent="0.2">
      <c r="A136" s="28">
        <v>81103</v>
      </c>
      <c r="B136" s="117" t="s">
        <v>557</v>
      </c>
      <c r="C136" s="492" t="s">
        <v>656</v>
      </c>
      <c r="D136" s="493"/>
      <c r="E136" s="493"/>
      <c r="F136" s="494"/>
    </row>
    <row r="137" spans="1:6" x14ac:dyDescent="0.2">
      <c r="A137" s="28"/>
      <c r="B137" s="117" t="s">
        <v>558</v>
      </c>
      <c r="C137" s="492" t="s">
        <v>656</v>
      </c>
      <c r="D137" s="493"/>
      <c r="E137" s="493"/>
      <c r="F137" s="494"/>
    </row>
    <row r="138" spans="1:6" ht="25.5" x14ac:dyDescent="0.2">
      <c r="A138" s="28">
        <v>81111</v>
      </c>
      <c r="B138" s="117" t="s">
        <v>516</v>
      </c>
      <c r="C138" s="492" t="s">
        <v>656</v>
      </c>
      <c r="D138" s="493"/>
      <c r="E138" s="493"/>
      <c r="F138" s="494"/>
    </row>
    <row r="139" spans="1:6" x14ac:dyDescent="0.2">
      <c r="A139" s="28">
        <v>81179</v>
      </c>
      <c r="B139" s="117" t="s">
        <v>517</v>
      </c>
      <c r="C139" s="492" t="s">
        <v>656</v>
      </c>
      <c r="D139" s="493"/>
      <c r="E139" s="493"/>
      <c r="F139" s="494"/>
    </row>
    <row r="140" spans="1:6" x14ac:dyDescent="0.2">
      <c r="A140" s="28">
        <v>81488</v>
      </c>
      <c r="B140" s="117" t="s">
        <v>518</v>
      </c>
      <c r="C140" s="492" t="s">
        <v>656</v>
      </c>
      <c r="D140" s="493"/>
      <c r="E140" s="493"/>
      <c r="F140" s="494"/>
    </row>
    <row r="141" spans="1:6" ht="25.5" x14ac:dyDescent="0.2">
      <c r="A141" s="28">
        <v>81527</v>
      </c>
      <c r="B141" s="117" t="s">
        <v>541</v>
      </c>
      <c r="C141" s="492" t="s">
        <v>656</v>
      </c>
      <c r="D141" s="493"/>
      <c r="E141" s="493"/>
      <c r="F141" s="494"/>
    </row>
    <row r="142" spans="1:6" x14ac:dyDescent="0.2">
      <c r="A142" s="28">
        <v>81577</v>
      </c>
      <c r="B142" s="117" t="s">
        <v>519</v>
      </c>
      <c r="C142" s="492" t="s">
        <v>656</v>
      </c>
      <c r="D142" s="493"/>
      <c r="E142" s="493"/>
      <c r="F142" s="494"/>
    </row>
    <row r="143" spans="1:6" x14ac:dyDescent="0.2">
      <c r="A143" s="28">
        <v>81585</v>
      </c>
      <c r="B143" s="117" t="s">
        <v>520</v>
      </c>
      <c r="C143" s="492" t="s">
        <v>656</v>
      </c>
      <c r="D143" s="493"/>
      <c r="E143" s="493"/>
      <c r="F143" s="494"/>
    </row>
    <row r="144" spans="1:6" ht="25.5" x14ac:dyDescent="0.2">
      <c r="A144" s="28">
        <v>81640</v>
      </c>
      <c r="B144" s="117" t="s">
        <v>521</v>
      </c>
      <c r="C144" s="492" t="s">
        <v>656</v>
      </c>
      <c r="D144" s="493"/>
      <c r="E144" s="493"/>
      <c r="F144" s="494"/>
    </row>
    <row r="145" spans="1:6" ht="25.5" x14ac:dyDescent="0.2">
      <c r="A145" s="28">
        <v>81658</v>
      </c>
      <c r="B145" s="117" t="s">
        <v>522</v>
      </c>
      <c r="C145" s="492" t="s">
        <v>656</v>
      </c>
      <c r="D145" s="493"/>
      <c r="E145" s="493"/>
      <c r="F145" s="494"/>
    </row>
    <row r="146" spans="1:6" x14ac:dyDescent="0.2">
      <c r="A146" s="28">
        <v>81721</v>
      </c>
      <c r="B146" s="117" t="s">
        <v>523</v>
      </c>
      <c r="C146" s="492" t="s">
        <v>656</v>
      </c>
      <c r="D146" s="493"/>
      <c r="E146" s="493"/>
      <c r="F146" s="494"/>
    </row>
    <row r="147" spans="1:6" ht="25.5" x14ac:dyDescent="0.2">
      <c r="A147" s="28">
        <v>82214</v>
      </c>
      <c r="B147" s="117" t="s">
        <v>545</v>
      </c>
      <c r="C147" s="492" t="s">
        <v>656</v>
      </c>
      <c r="D147" s="493"/>
      <c r="E147" s="493"/>
      <c r="F147" s="494"/>
    </row>
    <row r="148" spans="1:6" x14ac:dyDescent="0.2">
      <c r="A148" s="28"/>
      <c r="B148" s="117" t="s">
        <v>546</v>
      </c>
      <c r="C148" s="492" t="s">
        <v>656</v>
      </c>
      <c r="D148" s="493"/>
      <c r="E148" s="493"/>
      <c r="F148" s="494"/>
    </row>
    <row r="149" spans="1:6" ht="25.5" x14ac:dyDescent="0.2">
      <c r="A149" s="28">
        <v>82379</v>
      </c>
      <c r="B149" s="117" t="s">
        <v>524</v>
      </c>
      <c r="C149" s="492" t="s">
        <v>656</v>
      </c>
      <c r="D149" s="493"/>
      <c r="E149" s="493"/>
      <c r="F149" s="494"/>
    </row>
    <row r="150" spans="1:6" x14ac:dyDescent="0.2">
      <c r="A150" s="28">
        <v>82468</v>
      </c>
      <c r="B150" s="117" t="s">
        <v>525</v>
      </c>
      <c r="C150" s="492" t="s">
        <v>656</v>
      </c>
      <c r="D150" s="493"/>
      <c r="E150" s="493"/>
      <c r="F150" s="494"/>
    </row>
    <row r="151" spans="1:6" x14ac:dyDescent="0.2">
      <c r="A151" s="28">
        <v>78930</v>
      </c>
      <c r="B151" s="117" t="s">
        <v>526</v>
      </c>
      <c r="C151" s="492" t="s">
        <v>656</v>
      </c>
      <c r="D151" s="493"/>
      <c r="E151" s="493"/>
      <c r="F151" s="494"/>
    </row>
    <row r="152" spans="1:6" x14ac:dyDescent="0.2">
      <c r="A152" s="28">
        <v>78948</v>
      </c>
      <c r="B152" s="117" t="s">
        <v>527</v>
      </c>
      <c r="C152" s="492" t="s">
        <v>656</v>
      </c>
      <c r="D152" s="493"/>
      <c r="E152" s="493"/>
      <c r="F152" s="494"/>
    </row>
    <row r="153" spans="1:6" ht="25.5" x14ac:dyDescent="0.2">
      <c r="A153" s="28">
        <v>79059</v>
      </c>
      <c r="B153" s="117" t="s">
        <v>543</v>
      </c>
      <c r="C153" s="492" t="s">
        <v>656</v>
      </c>
      <c r="D153" s="493"/>
      <c r="E153" s="493"/>
      <c r="F153" s="494"/>
    </row>
    <row r="154" spans="1:6" x14ac:dyDescent="0.2">
      <c r="A154" s="28"/>
      <c r="B154" s="117" t="s">
        <v>544</v>
      </c>
      <c r="C154" s="492" t="s">
        <v>656</v>
      </c>
      <c r="D154" s="493"/>
      <c r="E154" s="493"/>
      <c r="F154" s="494"/>
    </row>
    <row r="155" spans="1:6" x14ac:dyDescent="0.2">
      <c r="A155" s="28"/>
      <c r="B155" s="117"/>
      <c r="C155" s="492" t="s">
        <v>656</v>
      </c>
      <c r="D155" s="493"/>
      <c r="E155" s="493"/>
      <c r="F155" s="494"/>
    </row>
    <row r="156" spans="1:6" x14ac:dyDescent="0.2">
      <c r="A156" s="28">
        <v>81739</v>
      </c>
      <c r="B156" s="117" t="s">
        <v>528</v>
      </c>
      <c r="C156" s="492" t="s">
        <v>656</v>
      </c>
      <c r="D156" s="493"/>
      <c r="E156" s="493"/>
      <c r="F156" s="494"/>
    </row>
    <row r="157" spans="1:6" x14ac:dyDescent="0.2">
      <c r="A157" s="28">
        <v>85937</v>
      </c>
      <c r="B157" s="117" t="s">
        <v>529</v>
      </c>
      <c r="C157" s="492" t="s">
        <v>656</v>
      </c>
      <c r="D157" s="493"/>
      <c r="E157" s="493"/>
      <c r="F157" s="494"/>
    </row>
    <row r="158" spans="1:6" x14ac:dyDescent="0.2">
      <c r="A158" s="28">
        <v>82955</v>
      </c>
      <c r="B158" s="117" t="s">
        <v>530</v>
      </c>
      <c r="C158" s="492" t="s">
        <v>656</v>
      </c>
      <c r="D158" s="493"/>
      <c r="E158" s="493"/>
      <c r="F158" s="494"/>
    </row>
    <row r="159" spans="1:6" ht="25.5" x14ac:dyDescent="0.2">
      <c r="A159" s="28">
        <v>83333</v>
      </c>
      <c r="B159" s="117" t="s">
        <v>531</v>
      </c>
      <c r="C159" s="492" t="s">
        <v>656</v>
      </c>
      <c r="D159" s="493"/>
      <c r="E159" s="493"/>
      <c r="F159" s="494"/>
    </row>
    <row r="160" spans="1:6" x14ac:dyDescent="0.2">
      <c r="A160" s="28">
        <v>83595</v>
      </c>
      <c r="B160" s="117" t="s">
        <v>532</v>
      </c>
      <c r="C160" s="492" t="s">
        <v>656</v>
      </c>
      <c r="D160" s="493"/>
      <c r="E160" s="493"/>
      <c r="F160" s="494"/>
    </row>
    <row r="161" spans="1:6" x14ac:dyDescent="0.2">
      <c r="A161" s="28">
        <v>83626</v>
      </c>
      <c r="B161" s="117" t="s">
        <v>533</v>
      </c>
      <c r="C161" s="492" t="s">
        <v>656</v>
      </c>
      <c r="D161" s="493"/>
      <c r="E161" s="493"/>
      <c r="F161" s="494"/>
    </row>
    <row r="162" spans="1:6" x14ac:dyDescent="0.2">
      <c r="A162" s="28">
        <v>83676</v>
      </c>
      <c r="B162" s="117" t="s">
        <v>540</v>
      </c>
      <c r="C162" s="492" t="s">
        <v>656</v>
      </c>
      <c r="D162" s="493"/>
      <c r="E162" s="493"/>
      <c r="F162" s="494"/>
    </row>
    <row r="163" spans="1:6" x14ac:dyDescent="0.2">
      <c r="A163" s="28">
        <v>83838</v>
      </c>
      <c r="B163" s="117" t="s">
        <v>534</v>
      </c>
      <c r="C163" s="492" t="s">
        <v>656</v>
      </c>
      <c r="D163" s="493"/>
      <c r="E163" s="493"/>
      <c r="F163" s="494"/>
    </row>
    <row r="164" spans="1:6" x14ac:dyDescent="0.2">
      <c r="A164" s="28">
        <v>81153</v>
      </c>
      <c r="B164" s="117" t="s">
        <v>535</v>
      </c>
      <c r="C164" s="492" t="s">
        <v>656</v>
      </c>
      <c r="D164" s="493"/>
      <c r="E164" s="493"/>
      <c r="F164" s="494"/>
    </row>
    <row r="165" spans="1:6" x14ac:dyDescent="0.2">
      <c r="A165" s="28">
        <v>81111</v>
      </c>
      <c r="B165" s="117" t="s">
        <v>536</v>
      </c>
      <c r="C165" s="492" t="s">
        <v>656</v>
      </c>
      <c r="D165" s="493"/>
      <c r="E165" s="493"/>
      <c r="F165" s="494"/>
    </row>
    <row r="166" spans="1:6" x14ac:dyDescent="0.2">
      <c r="A166" s="28">
        <v>85571</v>
      </c>
      <c r="B166" s="117" t="s">
        <v>537</v>
      </c>
      <c r="C166" s="492" t="s">
        <v>656</v>
      </c>
      <c r="D166" s="493"/>
      <c r="E166" s="493"/>
      <c r="F166" s="494"/>
    </row>
    <row r="167" spans="1:6" x14ac:dyDescent="0.2">
      <c r="A167" s="28">
        <v>82565</v>
      </c>
      <c r="B167" s="117" t="s">
        <v>538</v>
      </c>
      <c r="C167" s="492" t="s">
        <v>656</v>
      </c>
      <c r="D167" s="493"/>
      <c r="E167" s="493"/>
      <c r="F167" s="494"/>
    </row>
    <row r="168" spans="1:6" ht="26.25" thickBot="1" x14ac:dyDescent="0.25">
      <c r="A168" s="31">
        <v>80686</v>
      </c>
      <c r="B168" s="119" t="s">
        <v>539</v>
      </c>
      <c r="C168" s="497" t="s">
        <v>656</v>
      </c>
      <c r="D168" s="498"/>
      <c r="E168" s="498"/>
      <c r="F168" s="499"/>
    </row>
    <row r="170" spans="1:6" x14ac:dyDescent="0.2">
      <c r="B170" s="33" t="s">
        <v>587</v>
      </c>
      <c r="C170" s="33"/>
      <c r="D170" s="33"/>
      <c r="E170" s="33"/>
      <c r="F170" s="33"/>
    </row>
    <row r="174" spans="1:6" x14ac:dyDescent="0.2">
      <c r="B174" s="22" t="s">
        <v>559</v>
      </c>
      <c r="C174" s="22"/>
      <c r="D174" s="22"/>
      <c r="E174" s="22"/>
      <c r="F174" s="22"/>
    </row>
    <row r="177" spans="2:6" x14ac:dyDescent="0.2">
      <c r="B177" s="22" t="s">
        <v>773</v>
      </c>
      <c r="C177" s="22"/>
      <c r="D177" s="22"/>
      <c r="E177" s="22"/>
      <c r="F177" s="22"/>
    </row>
    <row r="178" spans="2:6" x14ac:dyDescent="0.2">
      <c r="B178" s="22" t="s">
        <v>620</v>
      </c>
      <c r="C178" s="22"/>
      <c r="D178" s="22"/>
      <c r="E178" s="22"/>
      <c r="F178" s="22"/>
    </row>
  </sheetData>
  <mergeCells count="170">
    <mergeCell ref="C162:F162"/>
    <mergeCell ref="C163:F163"/>
    <mergeCell ref="C164:F164"/>
    <mergeCell ref="C165:F165"/>
    <mergeCell ref="C166:F166"/>
    <mergeCell ref="C167:F167"/>
    <mergeCell ref="C168:F168"/>
    <mergeCell ref="C2:C3"/>
    <mergeCell ref="D2:D3"/>
    <mergeCell ref="E2:E3"/>
    <mergeCell ref="F2:F3"/>
    <mergeCell ref="C23:F23"/>
    <mergeCell ref="C24:F24"/>
    <mergeCell ref="C30:F30"/>
    <mergeCell ref="C31:F31"/>
    <mergeCell ref="C32:F32"/>
    <mergeCell ref="C33:F33"/>
    <mergeCell ref="C42:F42"/>
    <mergeCell ref="C43:F43"/>
    <mergeCell ref="C44:F44"/>
    <mergeCell ref="C57:F57"/>
    <mergeCell ref="C67:F67"/>
    <mergeCell ref="C80:F80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61:F161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1:F61"/>
    <mergeCell ref="C62:F62"/>
    <mergeCell ref="C63:F63"/>
    <mergeCell ref="C64:F64"/>
    <mergeCell ref="C65:F65"/>
    <mergeCell ref="C66:F66"/>
    <mergeCell ref="C68:F68"/>
    <mergeCell ref="C69:F69"/>
    <mergeCell ref="C70:F70"/>
    <mergeCell ref="C51:F51"/>
    <mergeCell ref="C52:F52"/>
    <mergeCell ref="C53:F53"/>
    <mergeCell ref="C54:F54"/>
    <mergeCell ref="C55:F55"/>
    <mergeCell ref="C56:F56"/>
    <mergeCell ref="C58:F58"/>
    <mergeCell ref="C59:F59"/>
    <mergeCell ref="C60:F60"/>
    <mergeCell ref="C39:F39"/>
    <mergeCell ref="C40:F40"/>
    <mergeCell ref="C41:F41"/>
    <mergeCell ref="C45:F45"/>
    <mergeCell ref="C46:F46"/>
    <mergeCell ref="C47:F47"/>
    <mergeCell ref="C48:F48"/>
    <mergeCell ref="C49:F49"/>
    <mergeCell ref="C50:F50"/>
    <mergeCell ref="C26:F26"/>
    <mergeCell ref="C27:F27"/>
    <mergeCell ref="C28:F28"/>
    <mergeCell ref="C29:F29"/>
    <mergeCell ref="C34:F34"/>
    <mergeCell ref="C35:F35"/>
    <mergeCell ref="C36:F36"/>
    <mergeCell ref="C37:F37"/>
    <mergeCell ref="C38:F38"/>
    <mergeCell ref="C15:F15"/>
    <mergeCell ref="C16:F16"/>
    <mergeCell ref="C17:F17"/>
    <mergeCell ref="C18:F18"/>
    <mergeCell ref="C19:F19"/>
    <mergeCell ref="C20:F20"/>
    <mergeCell ref="C21:F21"/>
    <mergeCell ref="C22:F22"/>
    <mergeCell ref="C25:F25"/>
    <mergeCell ref="C12:F12"/>
    <mergeCell ref="C13:F13"/>
    <mergeCell ref="C14:F14"/>
    <mergeCell ref="A2:A3"/>
    <mergeCell ref="B2:B3"/>
    <mergeCell ref="C5:F5"/>
    <mergeCell ref="C6:F6"/>
    <mergeCell ref="C7:F7"/>
    <mergeCell ref="C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&amp;C&amp;A</oddHeader>
    <oddFooter>&amp;CPage &amp;P of &amp;N</oddFooter>
    <evenFooter>&amp;C2</evenFooter>
    <firstFooter>&amp;C1</firstFooter>
  </headerFooter>
  <rowBreaks count="2" manualBreakCount="2">
    <brk id="42" max="16383" man="1"/>
    <brk id="13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BreakPreview" zoomScale="60" zoomScaleNormal="100" workbookViewId="0">
      <selection activeCell="C7" sqref="C7:F7"/>
    </sheetView>
  </sheetViews>
  <sheetFormatPr defaultRowHeight="12.75" x14ac:dyDescent="0.2"/>
  <cols>
    <col min="1" max="1" width="8.875" style="1" customWidth="1"/>
    <col min="2" max="2" width="60.125" style="1" customWidth="1"/>
    <col min="3" max="3" width="22.375" style="1" customWidth="1"/>
    <col min="4" max="4" width="21.75" style="1" customWidth="1"/>
    <col min="5" max="5" width="18.25" style="1" customWidth="1"/>
    <col min="6" max="6" width="21" style="1" customWidth="1"/>
    <col min="7" max="16384" width="9" style="1"/>
  </cols>
  <sheetData>
    <row r="1" spans="1:6" ht="13.5" thickBot="1" x14ac:dyDescent="0.25">
      <c r="A1" s="87"/>
      <c r="B1" s="88" t="s">
        <v>666</v>
      </c>
      <c r="C1" s="89"/>
      <c r="D1" s="89"/>
      <c r="E1" s="89"/>
      <c r="F1" s="90"/>
    </row>
    <row r="2" spans="1:6" ht="19.5" customHeight="1" x14ac:dyDescent="0.2">
      <c r="A2" s="495" t="s">
        <v>1</v>
      </c>
      <c r="B2" s="495" t="s">
        <v>2</v>
      </c>
      <c r="C2" s="500" t="s">
        <v>785</v>
      </c>
      <c r="D2" s="500" t="s">
        <v>786</v>
      </c>
      <c r="E2" s="500" t="s">
        <v>787</v>
      </c>
      <c r="F2" s="500" t="s">
        <v>788</v>
      </c>
    </row>
    <row r="3" spans="1:6" ht="19.5" customHeight="1" thickBot="1" x14ac:dyDescent="0.25">
      <c r="A3" s="496"/>
      <c r="B3" s="496"/>
      <c r="C3" s="508"/>
      <c r="D3" s="508"/>
      <c r="E3" s="501"/>
      <c r="F3" s="501"/>
    </row>
    <row r="4" spans="1:6" x14ac:dyDescent="0.2">
      <c r="A4" s="23" t="s">
        <v>403</v>
      </c>
      <c r="B4" s="24"/>
      <c r="C4" s="25"/>
      <c r="D4" s="26"/>
      <c r="E4" s="26"/>
      <c r="F4" s="27"/>
    </row>
    <row r="5" spans="1:6" x14ac:dyDescent="0.2">
      <c r="A5" s="28">
        <v>251</v>
      </c>
      <c r="B5" s="29" t="s">
        <v>667</v>
      </c>
      <c r="C5" s="505" t="s">
        <v>673</v>
      </c>
      <c r="D5" s="506"/>
      <c r="E5" s="506"/>
      <c r="F5" s="507"/>
    </row>
    <row r="6" spans="1:6" x14ac:dyDescent="0.2">
      <c r="A6" s="28">
        <v>3</v>
      </c>
      <c r="B6" s="29" t="s">
        <v>668</v>
      </c>
      <c r="C6" s="505" t="s">
        <v>673</v>
      </c>
      <c r="D6" s="506"/>
      <c r="E6" s="506"/>
      <c r="F6" s="507"/>
    </row>
    <row r="7" spans="1:6" x14ac:dyDescent="0.2">
      <c r="A7" s="28">
        <v>412</v>
      </c>
      <c r="B7" s="29" t="s">
        <v>669</v>
      </c>
      <c r="C7" s="505" t="s">
        <v>673</v>
      </c>
      <c r="D7" s="506"/>
      <c r="E7" s="506"/>
      <c r="F7" s="507"/>
    </row>
    <row r="8" spans="1:6" x14ac:dyDescent="0.2">
      <c r="A8" s="28">
        <v>50</v>
      </c>
      <c r="B8" s="29" t="s">
        <v>670</v>
      </c>
      <c r="C8" s="505" t="s">
        <v>673</v>
      </c>
      <c r="D8" s="506"/>
      <c r="E8" s="506"/>
      <c r="F8" s="507"/>
    </row>
    <row r="9" spans="1:6" x14ac:dyDescent="0.2">
      <c r="A9" s="28">
        <v>61</v>
      </c>
      <c r="B9" s="29" t="s">
        <v>671</v>
      </c>
      <c r="C9" s="505" t="s">
        <v>673</v>
      </c>
      <c r="D9" s="506"/>
      <c r="E9" s="506"/>
      <c r="F9" s="507"/>
    </row>
    <row r="10" spans="1:6" x14ac:dyDescent="0.2">
      <c r="A10" s="28">
        <v>621</v>
      </c>
      <c r="B10" s="29" t="s">
        <v>672</v>
      </c>
      <c r="C10" s="505" t="s">
        <v>673</v>
      </c>
      <c r="D10" s="506"/>
      <c r="E10" s="506"/>
      <c r="F10" s="507"/>
    </row>
    <row r="11" spans="1:6" x14ac:dyDescent="0.2">
      <c r="A11" s="28">
        <v>622</v>
      </c>
      <c r="B11" s="29" t="s">
        <v>674</v>
      </c>
      <c r="C11" s="505" t="s">
        <v>673</v>
      </c>
      <c r="D11" s="506"/>
      <c r="E11" s="506"/>
      <c r="F11" s="507"/>
    </row>
    <row r="12" spans="1:6" x14ac:dyDescent="0.2">
      <c r="A12" s="28">
        <v>623</v>
      </c>
      <c r="B12" s="29" t="s">
        <v>675</v>
      </c>
      <c r="C12" s="505" t="s">
        <v>673</v>
      </c>
      <c r="D12" s="506"/>
      <c r="E12" s="506"/>
      <c r="F12" s="507"/>
    </row>
    <row r="13" spans="1:6" x14ac:dyDescent="0.2">
      <c r="A13" s="28">
        <v>624</v>
      </c>
      <c r="B13" s="29" t="s">
        <v>676</v>
      </c>
      <c r="C13" s="505" t="s">
        <v>673</v>
      </c>
      <c r="D13" s="506"/>
      <c r="E13" s="506"/>
      <c r="F13" s="507"/>
    </row>
    <row r="14" spans="1:6" x14ac:dyDescent="0.2">
      <c r="A14" s="28">
        <v>625</v>
      </c>
      <c r="B14" s="29" t="s">
        <v>677</v>
      </c>
      <c r="C14" s="505" t="s">
        <v>673</v>
      </c>
      <c r="D14" s="506"/>
      <c r="E14" s="506"/>
      <c r="F14" s="507"/>
    </row>
    <row r="15" spans="1:6" x14ac:dyDescent="0.2">
      <c r="A15" s="28">
        <v>626</v>
      </c>
      <c r="B15" s="29" t="s">
        <v>678</v>
      </c>
      <c r="C15" s="505" t="s">
        <v>673</v>
      </c>
      <c r="D15" s="506"/>
      <c r="E15" s="506"/>
      <c r="F15" s="507"/>
    </row>
    <row r="16" spans="1:6" x14ac:dyDescent="0.2">
      <c r="A16" s="28">
        <v>631</v>
      </c>
      <c r="B16" s="29" t="s">
        <v>679</v>
      </c>
      <c r="C16" s="505" t="s">
        <v>673</v>
      </c>
      <c r="D16" s="506"/>
      <c r="E16" s="506"/>
      <c r="F16" s="507"/>
    </row>
    <row r="17" spans="1:6" x14ac:dyDescent="0.2">
      <c r="A17" s="28">
        <v>632</v>
      </c>
      <c r="B17" s="29" t="s">
        <v>680</v>
      </c>
      <c r="C17" s="505" t="s">
        <v>673</v>
      </c>
      <c r="D17" s="506"/>
      <c r="E17" s="506"/>
      <c r="F17" s="507"/>
    </row>
    <row r="18" spans="1:6" x14ac:dyDescent="0.2">
      <c r="A18" s="28">
        <v>633</v>
      </c>
      <c r="B18" s="29" t="s">
        <v>681</v>
      </c>
      <c r="C18" s="505" t="s">
        <v>673</v>
      </c>
      <c r="D18" s="506"/>
      <c r="E18" s="506"/>
      <c r="F18" s="507"/>
    </row>
    <row r="19" spans="1:6" ht="25.5" x14ac:dyDescent="0.2">
      <c r="A19" s="28">
        <v>634</v>
      </c>
      <c r="B19" s="29" t="s">
        <v>682</v>
      </c>
      <c r="C19" s="505" t="s">
        <v>673</v>
      </c>
      <c r="D19" s="506"/>
      <c r="E19" s="506"/>
      <c r="F19" s="507"/>
    </row>
    <row r="20" spans="1:6" x14ac:dyDescent="0.2">
      <c r="A20" s="28">
        <v>635</v>
      </c>
      <c r="B20" s="29" t="s">
        <v>683</v>
      </c>
      <c r="C20" s="505" t="s">
        <v>673</v>
      </c>
      <c r="D20" s="506"/>
      <c r="E20" s="506"/>
      <c r="F20" s="507"/>
    </row>
    <row r="21" spans="1:6" ht="25.5" x14ac:dyDescent="0.2">
      <c r="A21" s="28">
        <v>641</v>
      </c>
      <c r="B21" s="29" t="s">
        <v>684</v>
      </c>
      <c r="C21" s="505" t="s">
        <v>673</v>
      </c>
      <c r="D21" s="506"/>
      <c r="E21" s="506"/>
      <c r="F21" s="507"/>
    </row>
    <row r="22" spans="1:6" x14ac:dyDescent="0.2">
      <c r="A22" s="28">
        <v>642</v>
      </c>
      <c r="B22" s="29" t="s">
        <v>691</v>
      </c>
      <c r="C22" s="505" t="s">
        <v>673</v>
      </c>
      <c r="D22" s="506"/>
      <c r="E22" s="506"/>
      <c r="F22" s="507"/>
    </row>
    <row r="23" spans="1:6" x14ac:dyDescent="0.2">
      <c r="A23" s="28">
        <v>71</v>
      </c>
      <c r="B23" s="29" t="s">
        <v>690</v>
      </c>
      <c r="C23" s="505" t="s">
        <v>673</v>
      </c>
      <c r="D23" s="506"/>
      <c r="E23" s="506"/>
      <c r="F23" s="507"/>
    </row>
    <row r="24" spans="1:6" x14ac:dyDescent="0.2">
      <c r="A24" s="28">
        <v>72</v>
      </c>
      <c r="B24" s="29" t="s">
        <v>689</v>
      </c>
      <c r="C24" s="505" t="s">
        <v>673</v>
      </c>
      <c r="D24" s="506"/>
      <c r="E24" s="506"/>
      <c r="F24" s="507"/>
    </row>
    <row r="25" spans="1:6" x14ac:dyDescent="0.2">
      <c r="A25" s="28">
        <v>73</v>
      </c>
      <c r="B25" s="29" t="s">
        <v>688</v>
      </c>
      <c r="C25" s="505" t="s">
        <v>673</v>
      </c>
      <c r="D25" s="506"/>
      <c r="E25" s="506"/>
      <c r="F25" s="507"/>
    </row>
    <row r="26" spans="1:6" x14ac:dyDescent="0.2">
      <c r="A26" s="28">
        <v>741</v>
      </c>
      <c r="B26" s="29" t="s">
        <v>687</v>
      </c>
      <c r="C26" s="505" t="s">
        <v>673</v>
      </c>
      <c r="D26" s="506"/>
      <c r="E26" s="506"/>
      <c r="F26" s="507"/>
    </row>
    <row r="27" spans="1:6" x14ac:dyDescent="0.2">
      <c r="A27" s="28">
        <v>75</v>
      </c>
      <c r="B27" s="29" t="s">
        <v>686</v>
      </c>
      <c r="C27" s="505" t="s">
        <v>673</v>
      </c>
      <c r="D27" s="506"/>
      <c r="E27" s="506"/>
      <c r="F27" s="507"/>
    </row>
    <row r="28" spans="1:6" x14ac:dyDescent="0.2">
      <c r="A28" s="28">
        <v>81</v>
      </c>
      <c r="B28" s="29" t="s">
        <v>685</v>
      </c>
      <c r="C28" s="505" t="s">
        <v>673</v>
      </c>
      <c r="D28" s="506"/>
      <c r="E28" s="506"/>
      <c r="F28" s="507"/>
    </row>
    <row r="29" spans="1:6" x14ac:dyDescent="0.2">
      <c r="A29" s="28">
        <v>84</v>
      </c>
      <c r="B29" s="29" t="s">
        <v>704</v>
      </c>
      <c r="C29" s="505" t="s">
        <v>673</v>
      </c>
      <c r="D29" s="506"/>
      <c r="E29" s="506"/>
      <c r="F29" s="507"/>
    </row>
    <row r="30" spans="1:6" x14ac:dyDescent="0.2">
      <c r="A30" s="28">
        <v>85</v>
      </c>
      <c r="B30" s="29" t="s">
        <v>703</v>
      </c>
      <c r="C30" s="505" t="s">
        <v>673</v>
      </c>
      <c r="D30" s="506"/>
      <c r="E30" s="506"/>
      <c r="F30" s="507"/>
    </row>
    <row r="31" spans="1:6" x14ac:dyDescent="0.2">
      <c r="A31" s="28">
        <v>86</v>
      </c>
      <c r="B31" s="29" t="s">
        <v>702</v>
      </c>
      <c r="C31" s="505" t="s">
        <v>673</v>
      </c>
      <c r="D31" s="506"/>
      <c r="E31" s="506"/>
      <c r="F31" s="507"/>
    </row>
    <row r="32" spans="1:6" x14ac:dyDescent="0.2">
      <c r="A32" s="28">
        <v>87</v>
      </c>
      <c r="B32" s="29" t="s">
        <v>701</v>
      </c>
      <c r="C32" s="505" t="s">
        <v>673</v>
      </c>
      <c r="D32" s="506"/>
      <c r="E32" s="506"/>
      <c r="F32" s="507"/>
    </row>
    <row r="33" spans="1:6" x14ac:dyDescent="0.2">
      <c r="A33" s="28">
        <v>881</v>
      </c>
      <c r="B33" s="29" t="s">
        <v>699</v>
      </c>
      <c r="C33" s="505" t="s">
        <v>673</v>
      </c>
      <c r="D33" s="506"/>
      <c r="E33" s="506"/>
      <c r="F33" s="507"/>
    </row>
    <row r="34" spans="1:6" ht="25.5" x14ac:dyDescent="0.2">
      <c r="A34" s="28">
        <v>881</v>
      </c>
      <c r="B34" s="29" t="s">
        <v>700</v>
      </c>
      <c r="C34" s="505" t="s">
        <v>673</v>
      </c>
      <c r="D34" s="506"/>
      <c r="E34" s="506"/>
      <c r="F34" s="507"/>
    </row>
    <row r="35" spans="1:6" x14ac:dyDescent="0.2">
      <c r="A35" s="28">
        <v>882</v>
      </c>
      <c r="B35" s="29" t="s">
        <v>698</v>
      </c>
      <c r="C35" s="505" t="s">
        <v>673</v>
      </c>
      <c r="D35" s="506"/>
      <c r="E35" s="506"/>
      <c r="F35" s="507"/>
    </row>
    <row r="36" spans="1:6" x14ac:dyDescent="0.2">
      <c r="A36" s="28">
        <v>883</v>
      </c>
      <c r="B36" s="29" t="s">
        <v>697</v>
      </c>
      <c r="C36" s="505" t="s">
        <v>673</v>
      </c>
      <c r="D36" s="506"/>
      <c r="E36" s="506"/>
      <c r="F36" s="507"/>
    </row>
    <row r="37" spans="1:6" x14ac:dyDescent="0.2">
      <c r="A37" s="96">
        <v>8891</v>
      </c>
      <c r="B37" s="29" t="s">
        <v>696</v>
      </c>
      <c r="C37" s="505" t="s">
        <v>673</v>
      </c>
      <c r="D37" s="506"/>
      <c r="E37" s="506"/>
      <c r="F37" s="507"/>
    </row>
    <row r="38" spans="1:6" x14ac:dyDescent="0.2">
      <c r="A38" s="96">
        <v>8892</v>
      </c>
      <c r="B38" s="29" t="s">
        <v>695</v>
      </c>
      <c r="C38" s="505" t="s">
        <v>673</v>
      </c>
      <c r="D38" s="506"/>
      <c r="E38" s="506"/>
      <c r="F38" s="507"/>
    </row>
    <row r="39" spans="1:6" x14ac:dyDescent="0.2">
      <c r="A39" s="96">
        <v>8893</v>
      </c>
      <c r="B39" s="29" t="s">
        <v>694</v>
      </c>
      <c r="C39" s="505" t="s">
        <v>673</v>
      </c>
      <c r="D39" s="506"/>
      <c r="E39" s="506"/>
      <c r="F39" s="507"/>
    </row>
    <row r="40" spans="1:6" x14ac:dyDescent="0.2">
      <c r="A40" s="96">
        <v>8894</v>
      </c>
      <c r="B40" s="29" t="s">
        <v>693</v>
      </c>
      <c r="C40" s="505" t="s">
        <v>673</v>
      </c>
      <c r="D40" s="506"/>
      <c r="E40" s="506"/>
      <c r="F40" s="507"/>
    </row>
    <row r="41" spans="1:6" x14ac:dyDescent="0.2">
      <c r="A41" s="96">
        <v>8895</v>
      </c>
      <c r="B41" s="29" t="s">
        <v>692</v>
      </c>
      <c r="C41" s="505" t="s">
        <v>673</v>
      </c>
      <c r="D41" s="506"/>
      <c r="E41" s="506"/>
      <c r="F41" s="507"/>
    </row>
    <row r="42" spans="1:6" x14ac:dyDescent="0.2">
      <c r="A42" s="96">
        <v>8891</v>
      </c>
      <c r="B42" s="29" t="s">
        <v>705</v>
      </c>
      <c r="C42" s="505" t="s">
        <v>673</v>
      </c>
      <c r="D42" s="506"/>
      <c r="E42" s="506"/>
      <c r="F42" s="507"/>
    </row>
    <row r="43" spans="1:6" x14ac:dyDescent="0.2">
      <c r="A43" s="97">
        <v>88992</v>
      </c>
      <c r="B43" s="29" t="s">
        <v>706</v>
      </c>
      <c r="C43" s="505" t="s">
        <v>673</v>
      </c>
      <c r="D43" s="506"/>
      <c r="E43" s="506"/>
      <c r="F43" s="507"/>
    </row>
    <row r="44" spans="1:6" x14ac:dyDescent="0.2">
      <c r="A44" s="97">
        <v>88993</v>
      </c>
      <c r="B44" s="29" t="s">
        <v>711</v>
      </c>
      <c r="C44" s="505" t="s">
        <v>673</v>
      </c>
      <c r="D44" s="506"/>
      <c r="E44" s="506"/>
      <c r="F44" s="507"/>
    </row>
    <row r="45" spans="1:6" x14ac:dyDescent="0.2">
      <c r="A45" s="97">
        <v>920</v>
      </c>
      <c r="B45" s="29" t="s">
        <v>710</v>
      </c>
      <c r="C45" s="505" t="s">
        <v>673</v>
      </c>
      <c r="D45" s="506"/>
      <c r="E45" s="506"/>
      <c r="F45" s="507"/>
    </row>
    <row r="46" spans="1:6" x14ac:dyDescent="0.2">
      <c r="A46" s="97">
        <v>931</v>
      </c>
      <c r="B46" s="29" t="s">
        <v>709</v>
      </c>
      <c r="C46" s="505" t="s">
        <v>673</v>
      </c>
      <c r="D46" s="506"/>
      <c r="E46" s="506"/>
      <c r="F46" s="507"/>
    </row>
    <row r="47" spans="1:6" x14ac:dyDescent="0.2">
      <c r="A47" s="97">
        <v>932</v>
      </c>
      <c r="B47" s="29" t="s">
        <v>708</v>
      </c>
      <c r="C47" s="505" t="s">
        <v>673</v>
      </c>
      <c r="D47" s="506"/>
      <c r="E47" s="506"/>
      <c r="F47" s="507"/>
    </row>
    <row r="48" spans="1:6" x14ac:dyDescent="0.2">
      <c r="A48" s="97">
        <v>933</v>
      </c>
      <c r="B48" s="29" t="s">
        <v>707</v>
      </c>
      <c r="C48" s="505" t="s">
        <v>673</v>
      </c>
      <c r="D48" s="506"/>
      <c r="E48" s="506"/>
      <c r="F48" s="507"/>
    </row>
    <row r="49" spans="1:6" x14ac:dyDescent="0.2">
      <c r="A49" s="28">
        <v>951</v>
      </c>
      <c r="B49" s="29" t="s">
        <v>712</v>
      </c>
      <c r="C49" s="505" t="s">
        <v>673</v>
      </c>
      <c r="D49" s="506"/>
      <c r="E49" s="506"/>
      <c r="F49" s="507"/>
    </row>
    <row r="50" spans="1:6" x14ac:dyDescent="0.2">
      <c r="A50" s="28">
        <v>96</v>
      </c>
      <c r="B50" s="29" t="s">
        <v>713</v>
      </c>
      <c r="C50" s="505" t="s">
        <v>673</v>
      </c>
      <c r="D50" s="506"/>
      <c r="E50" s="506"/>
      <c r="F50" s="507"/>
    </row>
    <row r="51" spans="1:6" x14ac:dyDescent="0.2">
      <c r="A51" s="28">
        <v>961</v>
      </c>
      <c r="B51" s="29" t="s">
        <v>714</v>
      </c>
      <c r="C51" s="505" t="s">
        <v>673</v>
      </c>
      <c r="D51" s="506"/>
      <c r="E51" s="506"/>
      <c r="F51" s="507"/>
    </row>
    <row r="52" spans="1:6" x14ac:dyDescent="0.2">
      <c r="A52" s="28">
        <v>962</v>
      </c>
      <c r="B52" s="29" t="s">
        <v>715</v>
      </c>
      <c r="C52" s="505" t="s">
        <v>673</v>
      </c>
      <c r="D52" s="506"/>
      <c r="E52" s="506"/>
      <c r="F52" s="507"/>
    </row>
    <row r="53" spans="1:6" x14ac:dyDescent="0.2">
      <c r="A53" s="28">
        <v>9901</v>
      </c>
      <c r="B53" s="29" t="s">
        <v>718</v>
      </c>
      <c r="C53" s="505" t="s">
        <v>673</v>
      </c>
      <c r="D53" s="506"/>
      <c r="E53" s="506"/>
      <c r="F53" s="507"/>
    </row>
    <row r="54" spans="1:6" x14ac:dyDescent="0.2">
      <c r="A54" s="28">
        <v>9902</v>
      </c>
      <c r="B54" s="29" t="s">
        <v>717</v>
      </c>
      <c r="C54" s="505" t="s">
        <v>673</v>
      </c>
      <c r="D54" s="506"/>
      <c r="E54" s="506"/>
      <c r="F54" s="507"/>
    </row>
    <row r="55" spans="1:6" ht="13.5" thickBot="1" x14ac:dyDescent="0.25">
      <c r="A55" s="31">
        <v>9903</v>
      </c>
      <c r="B55" s="32" t="s">
        <v>716</v>
      </c>
      <c r="C55" s="505" t="s">
        <v>673</v>
      </c>
      <c r="D55" s="506"/>
      <c r="E55" s="506"/>
      <c r="F55" s="507"/>
    </row>
    <row r="57" spans="1:6" x14ac:dyDescent="0.2">
      <c r="B57" s="33" t="s">
        <v>587</v>
      </c>
    </row>
    <row r="61" spans="1:6" x14ac:dyDescent="0.2">
      <c r="B61" s="22" t="s">
        <v>559</v>
      </c>
    </row>
    <row r="64" spans="1:6" x14ac:dyDescent="0.2">
      <c r="B64" s="22" t="s">
        <v>773</v>
      </c>
    </row>
    <row r="65" spans="2:4" x14ac:dyDescent="0.2">
      <c r="B65" s="22" t="s">
        <v>620</v>
      </c>
      <c r="D65" s="22" t="s">
        <v>560</v>
      </c>
    </row>
    <row r="66" spans="2:4" x14ac:dyDescent="0.2">
      <c r="D66" s="22"/>
    </row>
    <row r="67" spans="2:4" x14ac:dyDescent="0.2">
      <c r="D67" s="22"/>
    </row>
  </sheetData>
  <mergeCells count="57">
    <mergeCell ref="A2:A3"/>
    <mergeCell ref="B2:B3"/>
    <mergeCell ref="C2:C3"/>
    <mergeCell ref="D2:D3"/>
    <mergeCell ref="E2:E3"/>
    <mergeCell ref="C5:F5"/>
    <mergeCell ref="C6:F6"/>
    <mergeCell ref="C7:F7"/>
    <mergeCell ref="C8:F8"/>
    <mergeCell ref="F2:F3"/>
    <mergeCell ref="C55:F55"/>
    <mergeCell ref="C36:F36"/>
    <mergeCell ref="C31:F31"/>
    <mergeCell ref="C32:F32"/>
    <mergeCell ref="C33:F33"/>
    <mergeCell ref="C34:F34"/>
    <mergeCell ref="C35:F3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19:F19"/>
    <mergeCell ref="C20:F20"/>
    <mergeCell ref="C52:F52"/>
    <mergeCell ref="C53:F53"/>
    <mergeCell ref="C54:F54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7:F3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47:F47"/>
    <mergeCell ref="C48:F48"/>
    <mergeCell ref="C49:F49"/>
    <mergeCell ref="C50:F50"/>
    <mergeCell ref="C51:F5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&amp;CPage &amp;P of &amp;N</oddFooter>
    <evenFooter>&amp;C2</evenFooter>
    <firstFooter>&amp;C1</first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WhiteSpace="0" topLeftCell="A41" zoomScaleNormal="100" workbookViewId="0">
      <selection activeCell="H52" sqref="H52"/>
    </sheetView>
  </sheetViews>
  <sheetFormatPr defaultColWidth="9.125" defaultRowHeight="12.75" x14ac:dyDescent="0.2"/>
  <cols>
    <col min="1" max="1" width="5.875" style="4" customWidth="1"/>
    <col min="2" max="2" width="11" style="4" customWidth="1"/>
    <col min="3" max="4" width="9.125" style="4"/>
    <col min="5" max="5" width="4.25" style="4" customWidth="1"/>
    <col min="6" max="6" width="13" style="4" customWidth="1"/>
    <col min="7" max="7" width="10.375" style="4" customWidth="1"/>
    <col min="8" max="8" width="12.75" style="4" customWidth="1"/>
    <col min="9" max="9" width="11.375" style="4" bestFit="1" customWidth="1"/>
    <col min="10" max="10" width="14" style="4" bestFit="1" customWidth="1"/>
    <col min="11" max="11" width="11.375" style="4" bestFit="1" customWidth="1"/>
    <col min="12" max="12" width="13.875" style="4" bestFit="1" customWidth="1"/>
    <col min="13" max="13" width="11.625" style="4" bestFit="1" customWidth="1"/>
    <col min="14" max="16384" width="9.125" style="4"/>
  </cols>
  <sheetData>
    <row r="1" spans="1:13" ht="35.25" customHeight="1" x14ac:dyDescent="0.2">
      <c r="A1" s="375" t="s">
        <v>0</v>
      </c>
      <c r="B1" s="375" t="s">
        <v>1</v>
      </c>
      <c r="C1" s="359" t="s">
        <v>2</v>
      </c>
      <c r="D1" s="377"/>
      <c r="E1" s="360"/>
      <c r="F1" s="388" t="s">
        <v>739</v>
      </c>
      <c r="G1" s="389"/>
      <c r="H1" s="359" t="s">
        <v>782</v>
      </c>
      <c r="I1" s="360"/>
      <c r="J1" s="359" t="s">
        <v>783</v>
      </c>
      <c r="K1" s="360"/>
      <c r="L1" s="359" t="s">
        <v>784</v>
      </c>
      <c r="M1" s="360"/>
    </row>
    <row r="2" spans="1:13" ht="13.5" thickBot="1" x14ac:dyDescent="0.25">
      <c r="A2" s="376"/>
      <c r="B2" s="376"/>
      <c r="C2" s="361"/>
      <c r="D2" s="378"/>
      <c r="E2" s="362"/>
      <c r="F2" s="390"/>
      <c r="G2" s="391"/>
      <c r="H2" s="361"/>
      <c r="I2" s="362"/>
      <c r="J2" s="361"/>
      <c r="K2" s="362"/>
      <c r="L2" s="361"/>
      <c r="M2" s="362"/>
    </row>
    <row r="3" spans="1:13" ht="15" customHeight="1" x14ac:dyDescent="0.2">
      <c r="A3" s="379">
        <v>1</v>
      </c>
      <c r="B3" s="142" t="s">
        <v>3</v>
      </c>
      <c r="C3" s="363" t="s">
        <v>5</v>
      </c>
      <c r="D3" s="364"/>
      <c r="E3" s="364"/>
      <c r="F3" s="3" t="s">
        <v>317</v>
      </c>
      <c r="G3" s="143">
        <v>4.855963762205338</v>
      </c>
      <c r="H3" s="3" t="s">
        <v>317</v>
      </c>
      <c r="I3" s="144">
        <f>G3*105.2/100</f>
        <v>5.1084738778400158</v>
      </c>
      <c r="J3" s="3" t="s">
        <v>317</v>
      </c>
      <c r="K3" s="144">
        <f>I3*105.4/100</f>
        <v>5.3843314672433769</v>
      </c>
      <c r="L3" s="3" t="s">
        <v>317</v>
      </c>
      <c r="M3" s="144">
        <f>K3*105.4/100</f>
        <v>5.6750853664745193</v>
      </c>
    </row>
    <row r="4" spans="1:13" ht="15.75" customHeight="1" x14ac:dyDescent="0.2">
      <c r="A4" s="380"/>
      <c r="B4" s="145"/>
      <c r="C4" s="355"/>
      <c r="D4" s="356"/>
      <c r="E4" s="356"/>
      <c r="F4" s="6" t="s">
        <v>318</v>
      </c>
      <c r="G4" s="146">
        <v>5.3601348631993337</v>
      </c>
      <c r="H4" s="6" t="s">
        <v>318</v>
      </c>
      <c r="I4" s="147">
        <f>G4*105.2/100</f>
        <v>5.6388618760856994</v>
      </c>
      <c r="J4" s="6" t="s">
        <v>318</v>
      </c>
      <c r="K4" s="147">
        <f>I4*105.4/100</f>
        <v>5.9433604173943273</v>
      </c>
      <c r="L4" s="6" t="s">
        <v>318</v>
      </c>
      <c r="M4" s="147">
        <f>K4*105.4/100</f>
        <v>6.2643018799336208</v>
      </c>
    </row>
    <row r="5" spans="1:13" ht="15.75" customHeight="1" x14ac:dyDescent="0.2">
      <c r="A5" s="380"/>
      <c r="B5" s="145"/>
      <c r="C5" s="355"/>
      <c r="D5" s="356"/>
      <c r="E5" s="356"/>
      <c r="F5" s="6" t="s">
        <v>319</v>
      </c>
      <c r="G5" s="146">
        <v>5.4264731659617018</v>
      </c>
      <c r="H5" s="6" t="s">
        <v>319</v>
      </c>
      <c r="I5" s="147">
        <f t="shared" ref="I5:I68" si="0">G5*105.2/100</f>
        <v>5.7086497705917099</v>
      </c>
      <c r="J5" s="6" t="s">
        <v>319</v>
      </c>
      <c r="K5" s="147">
        <f t="shared" ref="K5:K68" si="1">I5*105.4/100</f>
        <v>6.016916858203663</v>
      </c>
      <c r="L5" s="6" t="s">
        <v>319</v>
      </c>
      <c r="M5" s="147">
        <f t="shared" ref="M5:M68" si="2">K5*105.4/100</f>
        <v>6.3418303685466606</v>
      </c>
    </row>
    <row r="6" spans="1:13" ht="15.75" customHeight="1" x14ac:dyDescent="0.2">
      <c r="A6" s="380"/>
      <c r="B6" s="145"/>
      <c r="C6" s="355"/>
      <c r="D6" s="356"/>
      <c r="E6" s="356"/>
      <c r="F6" s="6" t="s">
        <v>320</v>
      </c>
      <c r="G6" s="146">
        <v>6.3154064229774338</v>
      </c>
      <c r="H6" s="6" t="s">
        <v>320</v>
      </c>
      <c r="I6" s="147">
        <f t="shared" si="0"/>
        <v>6.6438075569722601</v>
      </c>
      <c r="J6" s="6" t="s">
        <v>320</v>
      </c>
      <c r="K6" s="147">
        <f t="shared" si="1"/>
        <v>7.0025731650487621</v>
      </c>
      <c r="L6" s="6" t="s">
        <v>320</v>
      </c>
      <c r="M6" s="147">
        <f t="shared" si="2"/>
        <v>7.380712115961396</v>
      </c>
    </row>
    <row r="7" spans="1:13" ht="22.5" customHeight="1" x14ac:dyDescent="0.2">
      <c r="A7" s="380"/>
      <c r="B7" s="145"/>
      <c r="C7" s="355"/>
      <c r="D7" s="356"/>
      <c r="E7" s="356"/>
      <c r="F7" s="6" t="s">
        <v>7</v>
      </c>
      <c r="G7" s="146">
        <v>7.8942580287217909</v>
      </c>
      <c r="H7" s="6" t="s">
        <v>7</v>
      </c>
      <c r="I7" s="147">
        <f t="shared" si="0"/>
        <v>8.3047594462153249</v>
      </c>
      <c r="J7" s="6" t="s">
        <v>7</v>
      </c>
      <c r="K7" s="147">
        <f t="shared" si="1"/>
        <v>8.7532164563109536</v>
      </c>
      <c r="L7" s="6" t="s">
        <v>7</v>
      </c>
      <c r="M7" s="147">
        <f t="shared" si="2"/>
        <v>9.2258901449517445</v>
      </c>
    </row>
    <row r="8" spans="1:13" x14ac:dyDescent="0.2">
      <c r="A8" s="380"/>
      <c r="B8" s="145"/>
      <c r="C8" s="355"/>
      <c r="D8" s="356"/>
      <c r="E8" s="356"/>
      <c r="F8" s="6"/>
      <c r="G8" s="146"/>
      <c r="H8" s="6"/>
      <c r="I8" s="147">
        <f t="shared" si="0"/>
        <v>0</v>
      </c>
      <c r="J8" s="6"/>
      <c r="K8" s="147">
        <f t="shared" si="1"/>
        <v>0</v>
      </c>
      <c r="L8" s="6"/>
      <c r="M8" s="147">
        <f t="shared" si="2"/>
        <v>0</v>
      </c>
    </row>
    <row r="9" spans="1:13" ht="15.75" customHeight="1" x14ac:dyDescent="0.2">
      <c r="A9" s="380"/>
      <c r="B9" s="145"/>
      <c r="C9" s="355" t="s">
        <v>6</v>
      </c>
      <c r="D9" s="356"/>
      <c r="E9" s="356"/>
      <c r="F9" s="6" t="s">
        <v>321</v>
      </c>
      <c r="G9" s="146">
        <v>6.4878860101595883</v>
      </c>
      <c r="H9" s="6" t="s">
        <v>321</v>
      </c>
      <c r="I9" s="147">
        <f t="shared" si="0"/>
        <v>6.8252560826878872</v>
      </c>
      <c r="J9" s="6" t="s">
        <v>321</v>
      </c>
      <c r="K9" s="147">
        <f t="shared" si="1"/>
        <v>7.1938199111530334</v>
      </c>
      <c r="L9" s="6" t="s">
        <v>321</v>
      </c>
      <c r="M9" s="147">
        <f t="shared" si="2"/>
        <v>7.5822861863552973</v>
      </c>
    </row>
    <row r="10" spans="1:13" ht="15.75" customHeight="1" x14ac:dyDescent="0.2">
      <c r="A10" s="380"/>
      <c r="B10" s="145"/>
      <c r="C10" s="355"/>
      <c r="D10" s="356"/>
      <c r="E10" s="356"/>
      <c r="F10" s="6" t="s">
        <v>322</v>
      </c>
      <c r="G10" s="146">
        <v>6.8063098634189556</v>
      </c>
      <c r="H10" s="6" t="s">
        <v>322</v>
      </c>
      <c r="I10" s="147">
        <f t="shared" si="0"/>
        <v>7.1602379763167416</v>
      </c>
      <c r="J10" s="6" t="s">
        <v>322</v>
      </c>
      <c r="K10" s="147">
        <f t="shared" si="1"/>
        <v>7.5468908270378456</v>
      </c>
      <c r="L10" s="6" t="s">
        <v>322</v>
      </c>
      <c r="M10" s="147">
        <f t="shared" si="2"/>
        <v>7.9544229316978896</v>
      </c>
    </row>
    <row r="11" spans="1:13" ht="15.75" customHeight="1" x14ac:dyDescent="0.2">
      <c r="A11" s="380"/>
      <c r="B11" s="145"/>
      <c r="C11" s="355"/>
      <c r="D11" s="356"/>
      <c r="E11" s="356"/>
      <c r="F11" s="6" t="s">
        <v>323</v>
      </c>
      <c r="G11" s="146">
        <v>7.1512690377832699</v>
      </c>
      <c r="H11" s="6" t="s">
        <v>323</v>
      </c>
      <c r="I11" s="147">
        <f t="shared" si="0"/>
        <v>7.5231350277480002</v>
      </c>
      <c r="J11" s="6" t="s">
        <v>323</v>
      </c>
      <c r="K11" s="147">
        <f t="shared" si="1"/>
        <v>7.9293843192463926</v>
      </c>
      <c r="L11" s="6" t="s">
        <v>323</v>
      </c>
      <c r="M11" s="147">
        <f t="shared" si="2"/>
        <v>8.3575710724856975</v>
      </c>
    </row>
    <row r="12" spans="1:13" ht="25.5" customHeight="1" x14ac:dyDescent="0.2">
      <c r="A12" s="380"/>
      <c r="B12" s="145"/>
      <c r="C12" s="355"/>
      <c r="D12" s="356"/>
      <c r="E12" s="356"/>
      <c r="F12" s="6" t="s">
        <v>332</v>
      </c>
      <c r="G12" s="146">
        <v>7.4829605515951094</v>
      </c>
      <c r="H12" s="6" t="s">
        <v>332</v>
      </c>
      <c r="I12" s="147">
        <f t="shared" si="0"/>
        <v>7.872074500278055</v>
      </c>
      <c r="J12" s="6" t="s">
        <v>332</v>
      </c>
      <c r="K12" s="147">
        <f t="shared" si="1"/>
        <v>8.29716652329307</v>
      </c>
      <c r="L12" s="6" t="s">
        <v>332</v>
      </c>
      <c r="M12" s="147">
        <f t="shared" si="2"/>
        <v>8.7452135155508959</v>
      </c>
    </row>
    <row r="13" spans="1:13" ht="13.5" thickBot="1" x14ac:dyDescent="0.25">
      <c r="A13" s="380"/>
      <c r="B13" s="145"/>
      <c r="C13" s="386"/>
      <c r="D13" s="387"/>
      <c r="E13" s="387"/>
      <c r="F13" s="148"/>
      <c r="G13" s="149"/>
      <c r="H13" s="148"/>
      <c r="I13" s="147">
        <f t="shared" si="0"/>
        <v>0</v>
      </c>
      <c r="J13" s="148"/>
      <c r="K13" s="147">
        <f t="shared" si="1"/>
        <v>0</v>
      </c>
      <c r="L13" s="148"/>
      <c r="M13" s="147">
        <f t="shared" si="2"/>
        <v>0</v>
      </c>
    </row>
    <row r="14" spans="1:13" ht="13.5" thickBot="1" x14ac:dyDescent="0.25">
      <c r="A14" s="380"/>
      <c r="B14" s="145"/>
      <c r="C14" s="384" t="s">
        <v>8</v>
      </c>
      <c r="D14" s="385"/>
      <c r="E14" s="385"/>
      <c r="F14" s="6" t="s">
        <v>395</v>
      </c>
      <c r="G14" s="146">
        <v>22.276402067603176</v>
      </c>
      <c r="H14" s="6" t="s">
        <v>395</v>
      </c>
      <c r="I14" s="147">
        <f t="shared" si="0"/>
        <v>23.43477497511854</v>
      </c>
      <c r="J14" s="6" t="s">
        <v>395</v>
      </c>
      <c r="K14" s="147">
        <f t="shared" si="1"/>
        <v>24.700252823774939</v>
      </c>
      <c r="L14" s="6" t="s">
        <v>395</v>
      </c>
      <c r="M14" s="147">
        <f t="shared" si="2"/>
        <v>26.034066476258786</v>
      </c>
    </row>
    <row r="15" spans="1:13" ht="22.5" customHeight="1" x14ac:dyDescent="0.2">
      <c r="A15" s="380"/>
      <c r="B15" s="145"/>
      <c r="C15" s="363" t="s">
        <v>9</v>
      </c>
      <c r="D15" s="364"/>
      <c r="E15" s="364"/>
      <c r="F15" s="6" t="s">
        <v>333</v>
      </c>
      <c r="G15" s="146">
        <v>0</v>
      </c>
      <c r="H15" s="6" t="s">
        <v>333</v>
      </c>
      <c r="I15" s="147">
        <f t="shared" si="0"/>
        <v>0</v>
      </c>
      <c r="J15" s="6" t="s">
        <v>333</v>
      </c>
      <c r="K15" s="147">
        <f t="shared" si="1"/>
        <v>0</v>
      </c>
      <c r="L15" s="6" t="s">
        <v>333</v>
      </c>
      <c r="M15" s="147">
        <f t="shared" si="2"/>
        <v>0</v>
      </c>
    </row>
    <row r="16" spans="1:13" ht="15" customHeight="1" x14ac:dyDescent="0.2">
      <c r="A16" s="380"/>
      <c r="B16" s="145"/>
      <c r="C16" s="355"/>
      <c r="D16" s="356"/>
      <c r="E16" s="356"/>
      <c r="F16" s="6" t="s">
        <v>318</v>
      </c>
      <c r="G16" s="146">
        <v>2.427981881102669</v>
      </c>
      <c r="H16" s="6" t="s">
        <v>318</v>
      </c>
      <c r="I16" s="147">
        <f t="shared" si="0"/>
        <v>2.5542369389200079</v>
      </c>
      <c r="J16" s="6" t="s">
        <v>318</v>
      </c>
      <c r="K16" s="147">
        <f t="shared" si="1"/>
        <v>2.6921657336216884</v>
      </c>
      <c r="L16" s="6" t="s">
        <v>318</v>
      </c>
      <c r="M16" s="147">
        <f t="shared" si="2"/>
        <v>2.8375426832372597</v>
      </c>
    </row>
    <row r="17" spans="1:13" ht="15" customHeight="1" x14ac:dyDescent="0.2">
      <c r="A17" s="380"/>
      <c r="B17" s="145"/>
      <c r="C17" s="355"/>
      <c r="D17" s="356"/>
      <c r="E17" s="356"/>
      <c r="F17" s="6" t="s">
        <v>319</v>
      </c>
      <c r="G17" s="146">
        <v>2.5871938077323517</v>
      </c>
      <c r="H17" s="6" t="s">
        <v>319</v>
      </c>
      <c r="I17" s="147">
        <f t="shared" si="0"/>
        <v>2.7217278857344342</v>
      </c>
      <c r="J17" s="6" t="s">
        <v>319</v>
      </c>
      <c r="K17" s="147">
        <f t="shared" si="1"/>
        <v>2.8687011915640936</v>
      </c>
      <c r="L17" s="6" t="s">
        <v>319</v>
      </c>
      <c r="M17" s="147">
        <f t="shared" si="2"/>
        <v>3.0236110559085545</v>
      </c>
    </row>
    <row r="18" spans="1:13" ht="15" customHeight="1" x14ac:dyDescent="0.2">
      <c r="A18" s="380"/>
      <c r="B18" s="145"/>
      <c r="C18" s="355"/>
      <c r="D18" s="356"/>
      <c r="E18" s="356"/>
      <c r="F18" s="6" t="s">
        <v>324</v>
      </c>
      <c r="G18" s="146">
        <v>2.7729410554669816</v>
      </c>
      <c r="H18" s="6" t="s">
        <v>324</v>
      </c>
      <c r="I18" s="147">
        <f t="shared" si="0"/>
        <v>2.9171339903512647</v>
      </c>
      <c r="J18" s="6" t="s">
        <v>324</v>
      </c>
      <c r="K18" s="147">
        <f t="shared" si="1"/>
        <v>3.0746592258302332</v>
      </c>
      <c r="L18" s="6" t="s">
        <v>324</v>
      </c>
      <c r="M18" s="147">
        <f t="shared" si="2"/>
        <v>3.2406908240250658</v>
      </c>
    </row>
    <row r="19" spans="1:13" ht="27.75" customHeight="1" thickBot="1" x14ac:dyDescent="0.25">
      <c r="A19" s="380"/>
      <c r="B19" s="145"/>
      <c r="C19" s="373"/>
      <c r="D19" s="374"/>
      <c r="E19" s="374"/>
      <c r="F19" s="150" t="s">
        <v>325</v>
      </c>
      <c r="G19" s="151">
        <v>3.7680155969025022</v>
      </c>
      <c r="H19" s="150" t="s">
        <v>325</v>
      </c>
      <c r="I19" s="152">
        <f t="shared" si="0"/>
        <v>3.9639524079414326</v>
      </c>
      <c r="J19" s="150" t="s">
        <v>325</v>
      </c>
      <c r="K19" s="152">
        <f t="shared" si="1"/>
        <v>4.1780058379702698</v>
      </c>
      <c r="L19" s="150" t="s">
        <v>325</v>
      </c>
      <c r="M19" s="152">
        <f t="shared" si="2"/>
        <v>4.4036181532206644</v>
      </c>
    </row>
    <row r="20" spans="1:13" ht="23.25" customHeight="1" thickBot="1" x14ac:dyDescent="0.25">
      <c r="A20" s="380"/>
      <c r="B20" s="145"/>
      <c r="C20" s="384" t="s">
        <v>10</v>
      </c>
      <c r="D20" s="385"/>
      <c r="E20" s="385"/>
      <c r="F20" s="153" t="s">
        <v>395</v>
      </c>
      <c r="G20" s="154">
        <v>11.144834864077826</v>
      </c>
      <c r="H20" s="153" t="s">
        <v>395</v>
      </c>
      <c r="I20" s="155">
        <f t="shared" si="0"/>
        <v>11.724366277009874</v>
      </c>
      <c r="J20" s="153" t="s">
        <v>395</v>
      </c>
      <c r="K20" s="155">
        <f t="shared" si="1"/>
        <v>12.357482055968408</v>
      </c>
      <c r="L20" s="153" t="s">
        <v>395</v>
      </c>
      <c r="M20" s="155">
        <f t="shared" si="2"/>
        <v>13.024786086990703</v>
      </c>
    </row>
    <row r="21" spans="1:13" s="38" customFormat="1" ht="13.5" thickBot="1" x14ac:dyDescent="0.25">
      <c r="A21" s="380"/>
      <c r="B21" s="156"/>
      <c r="C21" s="371" t="s">
        <v>11</v>
      </c>
      <c r="D21" s="372"/>
      <c r="E21" s="372"/>
      <c r="F21" s="123" t="s">
        <v>586</v>
      </c>
      <c r="G21" s="157">
        <v>6.3180000000000007E-3</v>
      </c>
      <c r="H21" s="123" t="s">
        <v>744</v>
      </c>
      <c r="I21" s="158">
        <f t="shared" si="0"/>
        <v>6.6465360000000006E-3</v>
      </c>
      <c r="J21" s="123" t="s">
        <v>741</v>
      </c>
      <c r="K21" s="158">
        <f t="shared" si="1"/>
        <v>7.0054489440000015E-3</v>
      </c>
      <c r="L21" s="123" t="s">
        <v>745</v>
      </c>
      <c r="M21" s="158">
        <f t="shared" si="2"/>
        <v>7.3837431869760014E-3</v>
      </c>
    </row>
    <row r="22" spans="1:13" x14ac:dyDescent="0.2">
      <c r="A22" s="380"/>
      <c r="B22" s="145"/>
      <c r="C22" s="363" t="s">
        <v>12</v>
      </c>
      <c r="D22" s="364"/>
      <c r="E22" s="364"/>
      <c r="F22" s="159" t="s">
        <v>326</v>
      </c>
      <c r="G22" s="160">
        <v>7.6289048176723204</v>
      </c>
      <c r="H22" s="159" t="s">
        <v>326</v>
      </c>
      <c r="I22" s="161">
        <f t="shared" si="0"/>
        <v>8.0256078681912815</v>
      </c>
      <c r="J22" s="159" t="s">
        <v>326</v>
      </c>
      <c r="K22" s="161">
        <f t="shared" si="1"/>
        <v>8.458990693073611</v>
      </c>
      <c r="L22" s="159" t="s">
        <v>326</v>
      </c>
      <c r="M22" s="161">
        <f t="shared" si="2"/>
        <v>8.9157761904995869</v>
      </c>
    </row>
    <row r="23" spans="1:13" ht="15" customHeight="1" x14ac:dyDescent="0.2">
      <c r="A23" s="380"/>
      <c r="B23" s="145"/>
      <c r="C23" s="355"/>
      <c r="D23" s="356"/>
      <c r="E23" s="356"/>
      <c r="F23" s="6" t="s">
        <v>327</v>
      </c>
      <c r="G23" s="146">
        <v>8.0269346342465244</v>
      </c>
      <c r="H23" s="6" t="s">
        <v>327</v>
      </c>
      <c r="I23" s="147">
        <f t="shared" si="0"/>
        <v>8.444335235227344</v>
      </c>
      <c r="J23" s="6" t="s">
        <v>327</v>
      </c>
      <c r="K23" s="147">
        <f t="shared" si="1"/>
        <v>8.9003293379296213</v>
      </c>
      <c r="L23" s="6" t="s">
        <v>327</v>
      </c>
      <c r="M23" s="147">
        <f t="shared" si="2"/>
        <v>9.3809471221778207</v>
      </c>
    </row>
    <row r="24" spans="1:13" ht="15" customHeight="1" x14ac:dyDescent="0.2">
      <c r="A24" s="380"/>
      <c r="B24" s="145"/>
      <c r="C24" s="355"/>
      <c r="D24" s="356"/>
      <c r="E24" s="356"/>
      <c r="F24" s="6" t="s">
        <v>328</v>
      </c>
      <c r="G24" s="146">
        <v>8.4249644508207346</v>
      </c>
      <c r="H24" s="6" t="s">
        <v>328</v>
      </c>
      <c r="I24" s="147">
        <f t="shared" si="0"/>
        <v>8.8630626022634136</v>
      </c>
      <c r="J24" s="6" t="s">
        <v>328</v>
      </c>
      <c r="K24" s="147">
        <f t="shared" si="1"/>
        <v>9.3416679827856388</v>
      </c>
      <c r="L24" s="6" t="s">
        <v>328</v>
      </c>
      <c r="M24" s="147">
        <f t="shared" si="2"/>
        <v>9.8461180538560651</v>
      </c>
    </row>
    <row r="25" spans="1:13" ht="26.25" customHeight="1" thickBot="1" x14ac:dyDescent="0.25">
      <c r="A25" s="380"/>
      <c r="B25" s="145"/>
      <c r="C25" s="373"/>
      <c r="D25" s="374"/>
      <c r="E25" s="374"/>
      <c r="F25" s="6" t="s">
        <v>329</v>
      </c>
      <c r="G25" s="146">
        <v>8.8495295884998928</v>
      </c>
      <c r="H25" s="6" t="s">
        <v>329</v>
      </c>
      <c r="I25" s="147">
        <f t="shared" si="0"/>
        <v>9.3097051271018874</v>
      </c>
      <c r="J25" s="6" t="s">
        <v>329</v>
      </c>
      <c r="K25" s="147">
        <f t="shared" si="1"/>
        <v>9.8124292039653902</v>
      </c>
      <c r="L25" s="6" t="s">
        <v>329</v>
      </c>
      <c r="M25" s="147">
        <f t="shared" si="2"/>
        <v>10.342300380979523</v>
      </c>
    </row>
    <row r="26" spans="1:13" x14ac:dyDescent="0.2">
      <c r="A26" s="380"/>
      <c r="B26" s="145"/>
      <c r="C26" s="363" t="s">
        <v>13</v>
      </c>
      <c r="D26" s="364"/>
      <c r="E26" s="364"/>
      <c r="F26" s="6" t="s">
        <v>330</v>
      </c>
      <c r="G26" s="146">
        <v>7.283945643308007</v>
      </c>
      <c r="H26" s="6" t="s">
        <v>330</v>
      </c>
      <c r="I26" s="147">
        <f t="shared" si="0"/>
        <v>7.6627108167600237</v>
      </c>
      <c r="J26" s="6" t="s">
        <v>330</v>
      </c>
      <c r="K26" s="147">
        <f t="shared" si="1"/>
        <v>8.0764972008650666</v>
      </c>
      <c r="L26" s="6" t="s">
        <v>330</v>
      </c>
      <c r="M26" s="147">
        <f t="shared" si="2"/>
        <v>8.5126280497117808</v>
      </c>
    </row>
    <row r="27" spans="1:13" ht="15" customHeight="1" x14ac:dyDescent="0.2">
      <c r="A27" s="380"/>
      <c r="B27" s="145"/>
      <c r="C27" s="355"/>
      <c r="D27" s="356"/>
      <c r="E27" s="356"/>
      <c r="F27" s="6" t="s">
        <v>322</v>
      </c>
      <c r="G27" s="146">
        <v>7.6554401387772684</v>
      </c>
      <c r="H27" s="6" t="s">
        <v>322</v>
      </c>
      <c r="I27" s="147">
        <f t="shared" si="0"/>
        <v>8.0535230259936856</v>
      </c>
      <c r="J27" s="6" t="s">
        <v>322</v>
      </c>
      <c r="K27" s="147">
        <f t="shared" si="1"/>
        <v>8.4884132693973449</v>
      </c>
      <c r="L27" s="6" t="s">
        <v>322</v>
      </c>
      <c r="M27" s="147">
        <f t="shared" si="2"/>
        <v>8.9467875859448025</v>
      </c>
    </row>
    <row r="28" spans="1:13" ht="18.75" customHeight="1" x14ac:dyDescent="0.2">
      <c r="A28" s="380"/>
      <c r="B28" s="145"/>
      <c r="C28" s="355"/>
      <c r="D28" s="356"/>
      <c r="E28" s="356"/>
      <c r="F28" s="6" t="s">
        <v>328</v>
      </c>
      <c r="G28" s="146">
        <v>7.7881167443020027</v>
      </c>
      <c r="H28" s="6" t="s">
        <v>328</v>
      </c>
      <c r="I28" s="147">
        <f t="shared" si="0"/>
        <v>8.1930988150057065</v>
      </c>
      <c r="J28" s="6" t="s">
        <v>328</v>
      </c>
      <c r="K28" s="147">
        <f t="shared" si="1"/>
        <v>8.6355261510160162</v>
      </c>
      <c r="L28" s="6" t="s">
        <v>328</v>
      </c>
      <c r="M28" s="147">
        <f t="shared" si="2"/>
        <v>9.1018445631708804</v>
      </c>
    </row>
    <row r="29" spans="1:13" ht="26.25" customHeight="1" thickBot="1" x14ac:dyDescent="0.25">
      <c r="A29" s="380"/>
      <c r="B29" s="145" t="s">
        <v>4</v>
      </c>
      <c r="C29" s="373"/>
      <c r="D29" s="374"/>
      <c r="E29" s="374"/>
      <c r="F29" s="6" t="s">
        <v>331</v>
      </c>
      <c r="G29" s="146">
        <v>8.0136669736940522</v>
      </c>
      <c r="H29" s="6" t="s">
        <v>331</v>
      </c>
      <c r="I29" s="147">
        <f t="shared" si="0"/>
        <v>8.4303776563261437</v>
      </c>
      <c r="J29" s="6" t="s">
        <v>331</v>
      </c>
      <c r="K29" s="147">
        <f t="shared" si="1"/>
        <v>8.8856180497677553</v>
      </c>
      <c r="L29" s="6" t="s">
        <v>331</v>
      </c>
      <c r="M29" s="147">
        <f t="shared" si="2"/>
        <v>9.3654414244552147</v>
      </c>
    </row>
    <row r="30" spans="1:13" x14ac:dyDescent="0.2">
      <c r="A30" s="380"/>
      <c r="B30" s="162"/>
      <c r="C30" s="363" t="s">
        <v>14</v>
      </c>
      <c r="D30" s="364"/>
      <c r="E30" s="364"/>
      <c r="F30" s="163" t="s">
        <v>395</v>
      </c>
      <c r="G30" s="146">
        <v>82.259495425336311</v>
      </c>
      <c r="H30" s="163" t="s">
        <v>395</v>
      </c>
      <c r="I30" s="147">
        <f t="shared" si="0"/>
        <v>86.536989187453798</v>
      </c>
      <c r="J30" s="163" t="s">
        <v>395</v>
      </c>
      <c r="K30" s="147">
        <f t="shared" si="1"/>
        <v>91.209986603576311</v>
      </c>
      <c r="L30" s="163" t="s">
        <v>395</v>
      </c>
      <c r="M30" s="147">
        <f t="shared" si="2"/>
        <v>96.135325880169432</v>
      </c>
    </row>
    <row r="31" spans="1:13" x14ac:dyDescent="0.2">
      <c r="A31" s="380"/>
      <c r="B31" s="162"/>
      <c r="C31" s="355" t="s">
        <v>15</v>
      </c>
      <c r="D31" s="356"/>
      <c r="E31" s="356"/>
      <c r="F31" s="163" t="s">
        <v>395</v>
      </c>
      <c r="G31" s="146">
        <v>82.259495425336311</v>
      </c>
      <c r="H31" s="163" t="s">
        <v>395</v>
      </c>
      <c r="I31" s="147">
        <f t="shared" si="0"/>
        <v>86.536989187453798</v>
      </c>
      <c r="J31" s="163" t="s">
        <v>395</v>
      </c>
      <c r="K31" s="147">
        <f t="shared" si="1"/>
        <v>91.209986603576311</v>
      </c>
      <c r="L31" s="163" t="s">
        <v>395</v>
      </c>
      <c r="M31" s="147">
        <f t="shared" si="2"/>
        <v>96.135325880169432</v>
      </c>
    </row>
    <row r="32" spans="1:13" ht="27" customHeight="1" thickBot="1" x14ac:dyDescent="0.25">
      <c r="A32" s="380"/>
      <c r="B32" s="162"/>
      <c r="C32" s="355" t="s">
        <v>16</v>
      </c>
      <c r="D32" s="356"/>
      <c r="E32" s="356"/>
      <c r="F32" s="163" t="s">
        <v>395</v>
      </c>
      <c r="G32" s="146">
        <v>82.259495425336311</v>
      </c>
      <c r="H32" s="163" t="s">
        <v>395</v>
      </c>
      <c r="I32" s="147">
        <f t="shared" si="0"/>
        <v>86.536989187453798</v>
      </c>
      <c r="J32" s="163" t="s">
        <v>395</v>
      </c>
      <c r="K32" s="147">
        <f t="shared" si="1"/>
        <v>91.209986603576311</v>
      </c>
      <c r="L32" s="163" t="s">
        <v>395</v>
      </c>
      <c r="M32" s="147">
        <f t="shared" si="2"/>
        <v>96.135325880169432</v>
      </c>
    </row>
    <row r="33" spans="1:13" s="38" customFormat="1" ht="25.5" customHeight="1" x14ac:dyDescent="0.2">
      <c r="A33" s="380"/>
      <c r="B33" s="164"/>
      <c r="C33" s="382" t="s">
        <v>17</v>
      </c>
      <c r="D33" s="383"/>
      <c r="E33" s="383"/>
      <c r="F33" s="55" t="s">
        <v>627</v>
      </c>
      <c r="G33" s="165">
        <v>1452.8088304958592</v>
      </c>
      <c r="H33" s="55" t="s">
        <v>627</v>
      </c>
      <c r="I33" s="147">
        <f t="shared" si="0"/>
        <v>1528.354889681644</v>
      </c>
      <c r="J33" s="55" t="s">
        <v>627</v>
      </c>
      <c r="K33" s="147">
        <f t="shared" si="1"/>
        <v>1610.8860537244527</v>
      </c>
      <c r="L33" s="55" t="s">
        <v>627</v>
      </c>
      <c r="M33" s="147">
        <f t="shared" si="2"/>
        <v>1697.8739006255732</v>
      </c>
    </row>
    <row r="34" spans="1:13" s="38" customFormat="1" ht="13.5" thickBot="1" x14ac:dyDescent="0.25">
      <c r="A34" s="380"/>
      <c r="B34" s="164"/>
      <c r="C34" s="357" t="s">
        <v>18</v>
      </c>
      <c r="D34" s="358"/>
      <c r="E34" s="358"/>
      <c r="F34" s="55" t="s">
        <v>627</v>
      </c>
      <c r="G34" s="165">
        <v>703.18600928110061</v>
      </c>
      <c r="H34" s="55" t="s">
        <v>627</v>
      </c>
      <c r="I34" s="147">
        <f t="shared" si="0"/>
        <v>739.7516817637179</v>
      </c>
      <c r="J34" s="55" t="s">
        <v>627</v>
      </c>
      <c r="K34" s="147">
        <f t="shared" si="1"/>
        <v>779.69827257895872</v>
      </c>
      <c r="L34" s="55" t="s">
        <v>627</v>
      </c>
      <c r="M34" s="147">
        <f t="shared" si="2"/>
        <v>821.80197929822259</v>
      </c>
    </row>
    <row r="35" spans="1:13" s="38" customFormat="1" x14ac:dyDescent="0.2">
      <c r="A35" s="380"/>
      <c r="B35" s="164"/>
      <c r="C35" s="382" t="s">
        <v>19</v>
      </c>
      <c r="D35" s="383"/>
      <c r="E35" s="383"/>
      <c r="F35" s="55" t="s">
        <v>627</v>
      </c>
      <c r="G35" s="165">
        <v>0</v>
      </c>
      <c r="H35" s="55" t="s">
        <v>627</v>
      </c>
      <c r="I35" s="147">
        <f t="shared" si="0"/>
        <v>0</v>
      </c>
      <c r="J35" s="55" t="s">
        <v>627</v>
      </c>
      <c r="K35" s="147">
        <f t="shared" si="1"/>
        <v>0</v>
      </c>
      <c r="L35" s="55" t="s">
        <v>627</v>
      </c>
      <c r="M35" s="147">
        <f t="shared" si="2"/>
        <v>0</v>
      </c>
    </row>
    <row r="36" spans="1:13" x14ac:dyDescent="0.2">
      <c r="A36" s="380"/>
      <c r="B36" s="162"/>
      <c r="C36" s="355" t="s">
        <v>20</v>
      </c>
      <c r="D36" s="356"/>
      <c r="E36" s="356"/>
      <c r="F36" s="163" t="s">
        <v>627</v>
      </c>
      <c r="G36" s="146">
        <v>352.91977069579769</v>
      </c>
      <c r="H36" s="163" t="s">
        <v>627</v>
      </c>
      <c r="I36" s="147">
        <f t="shared" si="0"/>
        <v>371.2715987719792</v>
      </c>
      <c r="J36" s="163" t="s">
        <v>627</v>
      </c>
      <c r="K36" s="147">
        <f t="shared" si="1"/>
        <v>391.32026510566612</v>
      </c>
      <c r="L36" s="163" t="s">
        <v>627</v>
      </c>
      <c r="M36" s="147">
        <f t="shared" si="2"/>
        <v>412.45155942137217</v>
      </c>
    </row>
    <row r="37" spans="1:13" x14ac:dyDescent="0.2">
      <c r="A37" s="380"/>
      <c r="B37" s="162"/>
      <c r="C37" s="355" t="s">
        <v>21</v>
      </c>
      <c r="D37" s="356"/>
      <c r="E37" s="356"/>
      <c r="F37" s="163" t="s">
        <v>627</v>
      </c>
      <c r="G37" s="146">
        <v>707.16630744684301</v>
      </c>
      <c r="H37" s="163" t="s">
        <v>627</v>
      </c>
      <c r="I37" s="147">
        <f t="shared" si="0"/>
        <v>743.93895543407882</v>
      </c>
      <c r="J37" s="163" t="s">
        <v>627</v>
      </c>
      <c r="K37" s="147">
        <f t="shared" si="1"/>
        <v>784.11165902751907</v>
      </c>
      <c r="L37" s="163" t="s">
        <v>627</v>
      </c>
      <c r="M37" s="147">
        <f t="shared" si="2"/>
        <v>826.45368861500503</v>
      </c>
    </row>
    <row r="38" spans="1:13" ht="13.5" thickBot="1" x14ac:dyDescent="0.25">
      <c r="A38" s="380"/>
      <c r="B38" s="162"/>
      <c r="C38" s="373" t="s">
        <v>22</v>
      </c>
      <c r="D38" s="374"/>
      <c r="E38" s="374"/>
      <c r="F38" s="163" t="s">
        <v>627</v>
      </c>
      <c r="G38" s="146">
        <v>1732.7564681530523</v>
      </c>
      <c r="H38" s="163" t="s">
        <v>627</v>
      </c>
      <c r="I38" s="147">
        <f t="shared" si="0"/>
        <v>1822.8598044970111</v>
      </c>
      <c r="J38" s="163" t="s">
        <v>627</v>
      </c>
      <c r="K38" s="147">
        <f t="shared" si="1"/>
        <v>1921.2942339398496</v>
      </c>
      <c r="L38" s="163" t="s">
        <v>627</v>
      </c>
      <c r="M38" s="147">
        <f t="shared" si="2"/>
        <v>2025.0441225726015</v>
      </c>
    </row>
    <row r="39" spans="1:13" ht="26.25" customHeight="1" x14ac:dyDescent="0.2">
      <c r="A39" s="380"/>
      <c r="B39" s="162"/>
      <c r="C39" s="363" t="s">
        <v>628</v>
      </c>
      <c r="D39" s="364"/>
      <c r="E39" s="364"/>
      <c r="F39" s="6"/>
      <c r="G39" s="146"/>
      <c r="H39" s="6"/>
      <c r="I39" s="147"/>
      <c r="J39" s="6"/>
      <c r="K39" s="147"/>
      <c r="L39" s="6"/>
      <c r="M39" s="147"/>
    </row>
    <row r="40" spans="1:13" x14ac:dyDescent="0.2">
      <c r="A40" s="380"/>
      <c r="B40" s="162"/>
      <c r="C40" s="367" t="s">
        <v>23</v>
      </c>
      <c r="D40" s="368"/>
      <c r="E40" s="368"/>
      <c r="F40" s="163" t="s">
        <v>629</v>
      </c>
      <c r="G40" s="146">
        <v>1402.39172039646</v>
      </c>
      <c r="H40" s="163" t="s">
        <v>629</v>
      </c>
      <c r="I40" s="147">
        <f t="shared" si="0"/>
        <v>1475.3160898570759</v>
      </c>
      <c r="J40" s="163" t="s">
        <v>629</v>
      </c>
      <c r="K40" s="147">
        <f t="shared" si="1"/>
        <v>1554.9831587093579</v>
      </c>
      <c r="L40" s="163" t="s">
        <v>629</v>
      </c>
      <c r="M40" s="147">
        <f t="shared" si="2"/>
        <v>1638.9522492796634</v>
      </c>
    </row>
    <row r="41" spans="1:13" x14ac:dyDescent="0.2">
      <c r="A41" s="380"/>
      <c r="B41" s="162"/>
      <c r="C41" s="367" t="s">
        <v>24</v>
      </c>
      <c r="D41" s="368"/>
      <c r="E41" s="368"/>
      <c r="F41" s="163" t="s">
        <v>629</v>
      </c>
      <c r="G41" s="146">
        <v>1677.0322938326626</v>
      </c>
      <c r="H41" s="163" t="s">
        <v>629</v>
      </c>
      <c r="I41" s="147">
        <f t="shared" si="0"/>
        <v>1764.2379731119611</v>
      </c>
      <c r="J41" s="163" t="s">
        <v>629</v>
      </c>
      <c r="K41" s="147">
        <f t="shared" si="1"/>
        <v>1859.5068236600073</v>
      </c>
      <c r="L41" s="163" t="s">
        <v>629</v>
      </c>
      <c r="M41" s="147">
        <f t="shared" si="2"/>
        <v>1959.9201921376477</v>
      </c>
    </row>
    <row r="42" spans="1:13" x14ac:dyDescent="0.2">
      <c r="A42" s="380"/>
      <c r="B42" s="162"/>
      <c r="C42" s="367" t="s">
        <v>25</v>
      </c>
      <c r="D42" s="368"/>
      <c r="E42" s="368"/>
      <c r="F42" s="163" t="s">
        <v>629</v>
      </c>
      <c r="G42" s="146">
        <v>3537.1583032894619</v>
      </c>
      <c r="H42" s="163" t="s">
        <v>629</v>
      </c>
      <c r="I42" s="147">
        <f t="shared" si="0"/>
        <v>3721.0905350605144</v>
      </c>
      <c r="J42" s="163" t="s">
        <v>629</v>
      </c>
      <c r="K42" s="147">
        <f t="shared" si="1"/>
        <v>3922.0294239537825</v>
      </c>
      <c r="L42" s="163" t="s">
        <v>629</v>
      </c>
      <c r="M42" s="147">
        <f t="shared" si="2"/>
        <v>4133.819012847287</v>
      </c>
    </row>
    <row r="43" spans="1:13" x14ac:dyDescent="0.2">
      <c r="A43" s="380"/>
      <c r="B43" s="162"/>
      <c r="C43" s="367" t="s">
        <v>26</v>
      </c>
      <c r="D43" s="368"/>
      <c r="E43" s="368"/>
      <c r="F43" s="163" t="s">
        <v>629</v>
      </c>
      <c r="G43" s="146">
        <v>6027.4981889887558</v>
      </c>
      <c r="H43" s="163" t="s">
        <v>629</v>
      </c>
      <c r="I43" s="147">
        <f t="shared" si="0"/>
        <v>6340.9280948161722</v>
      </c>
      <c r="J43" s="163" t="s">
        <v>629</v>
      </c>
      <c r="K43" s="147">
        <f t="shared" si="1"/>
        <v>6683.3382119362468</v>
      </c>
      <c r="L43" s="163" t="s">
        <v>629</v>
      </c>
      <c r="M43" s="147">
        <f t="shared" si="2"/>
        <v>7044.2384753808037</v>
      </c>
    </row>
    <row r="44" spans="1:13" x14ac:dyDescent="0.2">
      <c r="A44" s="380"/>
      <c r="B44" s="162"/>
      <c r="C44" s="367" t="s">
        <v>27</v>
      </c>
      <c r="D44" s="368"/>
      <c r="E44" s="368"/>
      <c r="F44" s="163" t="s">
        <v>629</v>
      </c>
      <c r="G44" s="146">
        <v>7346.3036479046332</v>
      </c>
      <c r="H44" s="163" t="s">
        <v>629</v>
      </c>
      <c r="I44" s="147">
        <f t="shared" si="0"/>
        <v>7728.3114375956739</v>
      </c>
      <c r="J44" s="163" t="s">
        <v>629</v>
      </c>
      <c r="K44" s="147">
        <f t="shared" si="1"/>
        <v>8145.6402552258405</v>
      </c>
      <c r="L44" s="163" t="s">
        <v>629</v>
      </c>
      <c r="M44" s="147">
        <f t="shared" si="2"/>
        <v>8585.5048290080376</v>
      </c>
    </row>
    <row r="45" spans="1:13" x14ac:dyDescent="0.2">
      <c r="A45" s="380"/>
      <c r="B45" s="162"/>
      <c r="C45" s="367" t="s">
        <v>28</v>
      </c>
      <c r="D45" s="368"/>
      <c r="E45" s="368"/>
      <c r="F45" s="163" t="s">
        <v>629</v>
      </c>
      <c r="G45" s="146">
        <v>8336.0711251191606</v>
      </c>
      <c r="H45" s="163" t="s">
        <v>629</v>
      </c>
      <c r="I45" s="147">
        <f t="shared" si="0"/>
        <v>8769.5468236253582</v>
      </c>
      <c r="J45" s="163" t="s">
        <v>629</v>
      </c>
      <c r="K45" s="147">
        <f t="shared" si="1"/>
        <v>9243.1023521011284</v>
      </c>
      <c r="L45" s="163" t="s">
        <v>629</v>
      </c>
      <c r="M45" s="147">
        <f t="shared" si="2"/>
        <v>9742.2298791145895</v>
      </c>
    </row>
    <row r="46" spans="1:13" x14ac:dyDescent="0.2">
      <c r="A46" s="380"/>
      <c r="B46" s="162"/>
      <c r="C46" s="367" t="s">
        <v>29</v>
      </c>
      <c r="D46" s="368"/>
      <c r="E46" s="368"/>
      <c r="F46" s="163" t="s">
        <v>629</v>
      </c>
      <c r="G46" s="146">
        <v>9409.4248638142781</v>
      </c>
      <c r="H46" s="163" t="s">
        <v>629</v>
      </c>
      <c r="I46" s="147">
        <f t="shared" si="0"/>
        <v>9898.7149567326196</v>
      </c>
      <c r="J46" s="163" t="s">
        <v>629</v>
      </c>
      <c r="K46" s="147">
        <f t="shared" si="1"/>
        <v>10433.24556439618</v>
      </c>
      <c r="L46" s="163" t="s">
        <v>629</v>
      </c>
      <c r="M46" s="147">
        <f t="shared" si="2"/>
        <v>10996.640824873575</v>
      </c>
    </row>
    <row r="47" spans="1:13" ht="13.5" thickBot="1" x14ac:dyDescent="0.25">
      <c r="A47" s="380"/>
      <c r="B47" s="162"/>
      <c r="C47" s="369" t="s">
        <v>30</v>
      </c>
      <c r="D47" s="370"/>
      <c r="E47" s="370"/>
      <c r="F47" s="163" t="s">
        <v>629</v>
      </c>
      <c r="G47" s="146">
        <v>10234.673350178133</v>
      </c>
      <c r="H47" s="163" t="s">
        <v>629</v>
      </c>
      <c r="I47" s="147">
        <f t="shared" si="0"/>
        <v>10766.876364387395</v>
      </c>
      <c r="J47" s="163" t="s">
        <v>629</v>
      </c>
      <c r="K47" s="147">
        <f t="shared" si="1"/>
        <v>11348.287688064314</v>
      </c>
      <c r="L47" s="163" t="s">
        <v>629</v>
      </c>
      <c r="M47" s="147">
        <f t="shared" si="2"/>
        <v>11961.095223219789</v>
      </c>
    </row>
    <row r="48" spans="1:13" ht="23.25" customHeight="1" x14ac:dyDescent="0.2">
      <c r="A48" s="380"/>
      <c r="B48" s="162"/>
      <c r="C48" s="363" t="s">
        <v>650</v>
      </c>
      <c r="D48" s="364"/>
      <c r="E48" s="364"/>
      <c r="F48" s="6"/>
      <c r="G48" s="146"/>
      <c r="H48" s="6"/>
      <c r="I48" s="147"/>
      <c r="J48" s="6"/>
      <c r="K48" s="147"/>
      <c r="L48" s="6"/>
      <c r="M48" s="147"/>
    </row>
    <row r="49" spans="1:13" x14ac:dyDescent="0.2">
      <c r="A49" s="380"/>
      <c r="B49" s="162"/>
      <c r="C49" s="367" t="s">
        <v>23</v>
      </c>
      <c r="D49" s="368"/>
      <c r="E49" s="368"/>
      <c r="F49" s="163" t="s">
        <v>629</v>
      </c>
      <c r="G49" s="146">
        <v>1503.2259405952586</v>
      </c>
      <c r="H49" s="163" t="s">
        <v>629</v>
      </c>
      <c r="I49" s="147">
        <f t="shared" si="0"/>
        <v>1581.3936895062122</v>
      </c>
      <c r="J49" s="163" t="s">
        <v>629</v>
      </c>
      <c r="K49" s="147">
        <f t="shared" si="1"/>
        <v>1666.788948739548</v>
      </c>
      <c r="L49" s="163" t="s">
        <v>629</v>
      </c>
      <c r="M49" s="147">
        <f t="shared" si="2"/>
        <v>1756.7955519714837</v>
      </c>
    </row>
    <row r="50" spans="1:13" x14ac:dyDescent="0.2">
      <c r="A50" s="380"/>
      <c r="B50" s="162"/>
      <c r="C50" s="367" t="s">
        <v>24</v>
      </c>
      <c r="D50" s="368"/>
      <c r="E50" s="368"/>
      <c r="F50" s="163" t="s">
        <v>629</v>
      </c>
      <c r="G50" s="146">
        <v>1793.7877066944307</v>
      </c>
      <c r="H50" s="163" t="s">
        <v>629</v>
      </c>
      <c r="I50" s="147">
        <f t="shared" si="0"/>
        <v>1887.0646674425411</v>
      </c>
      <c r="J50" s="163" t="s">
        <v>629</v>
      </c>
      <c r="K50" s="147">
        <f t="shared" si="1"/>
        <v>1988.9661594844385</v>
      </c>
      <c r="L50" s="163" t="s">
        <v>629</v>
      </c>
      <c r="M50" s="147">
        <f t="shared" si="2"/>
        <v>2096.3703320965983</v>
      </c>
    </row>
    <row r="51" spans="1:13" x14ac:dyDescent="0.2">
      <c r="A51" s="380"/>
      <c r="B51" s="162"/>
      <c r="C51" s="367" t="s">
        <v>25</v>
      </c>
      <c r="D51" s="368"/>
      <c r="E51" s="368"/>
      <c r="F51" s="163" t="s">
        <v>629</v>
      </c>
      <c r="G51" s="146">
        <v>3802.511514338933</v>
      </c>
      <c r="H51" s="163" t="s">
        <v>629</v>
      </c>
      <c r="I51" s="147">
        <f t="shared" si="0"/>
        <v>4000.2421130845573</v>
      </c>
      <c r="J51" s="163" t="s">
        <v>629</v>
      </c>
      <c r="K51" s="147">
        <f t="shared" si="1"/>
        <v>4216.2551871911237</v>
      </c>
      <c r="L51" s="163" t="s">
        <v>629</v>
      </c>
      <c r="M51" s="147">
        <f t="shared" si="2"/>
        <v>4443.9329672994445</v>
      </c>
    </row>
    <row r="52" spans="1:13" x14ac:dyDescent="0.2">
      <c r="A52" s="380"/>
      <c r="B52" s="162"/>
      <c r="C52" s="367" t="s">
        <v>26</v>
      </c>
      <c r="D52" s="368"/>
      <c r="E52" s="368"/>
      <c r="F52" s="163" t="s">
        <v>629</v>
      </c>
      <c r="G52" s="146">
        <v>6456.0436248336518</v>
      </c>
      <c r="H52" s="163" t="s">
        <v>629</v>
      </c>
      <c r="I52" s="147">
        <f t="shared" si="0"/>
        <v>6791.7578933250015</v>
      </c>
      <c r="J52" s="163" t="s">
        <v>629</v>
      </c>
      <c r="K52" s="147">
        <f t="shared" si="1"/>
        <v>7158.512819564552</v>
      </c>
      <c r="L52" s="163" t="s">
        <v>629</v>
      </c>
      <c r="M52" s="147">
        <f t="shared" si="2"/>
        <v>7545.0725118210385</v>
      </c>
    </row>
    <row r="53" spans="1:13" x14ac:dyDescent="0.2">
      <c r="A53" s="380"/>
      <c r="B53" s="162"/>
      <c r="C53" s="367" t="s">
        <v>27</v>
      </c>
      <c r="D53" s="368"/>
      <c r="E53" s="368"/>
      <c r="F53" s="163" t="s">
        <v>629</v>
      </c>
      <c r="G53" s="146">
        <v>7871.7030057825868</v>
      </c>
      <c r="H53" s="163" t="s">
        <v>629</v>
      </c>
      <c r="I53" s="147">
        <f t="shared" si="0"/>
        <v>8281.0315620832826</v>
      </c>
      <c r="J53" s="163" t="s">
        <v>629</v>
      </c>
      <c r="K53" s="147">
        <f t="shared" si="1"/>
        <v>8728.2072664357802</v>
      </c>
      <c r="L53" s="163" t="s">
        <v>629</v>
      </c>
      <c r="M53" s="147">
        <f t="shared" si="2"/>
        <v>9199.5304588233139</v>
      </c>
    </row>
    <row r="54" spans="1:13" x14ac:dyDescent="0.2">
      <c r="A54" s="380"/>
      <c r="B54" s="162"/>
      <c r="C54" s="367" t="s">
        <v>28</v>
      </c>
      <c r="D54" s="368"/>
      <c r="E54" s="368"/>
      <c r="F54" s="163" t="s">
        <v>629</v>
      </c>
      <c r="G54" s="146">
        <v>8931.7890839252268</v>
      </c>
      <c r="H54" s="163" t="s">
        <v>629</v>
      </c>
      <c r="I54" s="147">
        <f t="shared" si="0"/>
        <v>9396.2421162893388</v>
      </c>
      <c r="J54" s="163" t="s">
        <v>629</v>
      </c>
      <c r="K54" s="147">
        <f t="shared" si="1"/>
        <v>9903.6391905689634</v>
      </c>
      <c r="L54" s="163" t="s">
        <v>629</v>
      </c>
      <c r="M54" s="147">
        <f t="shared" si="2"/>
        <v>10438.435706859689</v>
      </c>
    </row>
    <row r="55" spans="1:13" x14ac:dyDescent="0.2">
      <c r="A55" s="380"/>
      <c r="B55" s="162"/>
      <c r="C55" s="367" t="s">
        <v>29</v>
      </c>
      <c r="D55" s="368"/>
      <c r="E55" s="368"/>
      <c r="F55" s="163" t="s">
        <v>629</v>
      </c>
      <c r="G55" s="146">
        <v>10080.768487769441</v>
      </c>
      <c r="H55" s="163" t="s">
        <v>629</v>
      </c>
      <c r="I55" s="147">
        <f t="shared" si="0"/>
        <v>10604.968449133454</v>
      </c>
      <c r="J55" s="163" t="s">
        <v>629</v>
      </c>
      <c r="K55" s="147">
        <f t="shared" si="1"/>
        <v>11177.636745386662</v>
      </c>
      <c r="L55" s="163" t="s">
        <v>629</v>
      </c>
      <c r="M55" s="147">
        <f t="shared" si="2"/>
        <v>11781.229129637542</v>
      </c>
    </row>
    <row r="56" spans="1:13" ht="13.5" thickBot="1" x14ac:dyDescent="0.25">
      <c r="A56" s="380"/>
      <c r="B56" s="162"/>
      <c r="C56" s="369" t="s">
        <v>30</v>
      </c>
      <c r="D56" s="370"/>
      <c r="E56" s="370"/>
      <c r="F56" s="163" t="s">
        <v>629</v>
      </c>
      <c r="G56" s="146">
        <v>10965.721446619429</v>
      </c>
      <c r="H56" s="163" t="s">
        <v>629</v>
      </c>
      <c r="I56" s="147">
        <f t="shared" si="0"/>
        <v>11535.938961843638</v>
      </c>
      <c r="J56" s="163" t="s">
        <v>629</v>
      </c>
      <c r="K56" s="147">
        <f t="shared" si="1"/>
        <v>12158.879665783194</v>
      </c>
      <c r="L56" s="163" t="s">
        <v>629</v>
      </c>
      <c r="M56" s="147">
        <f t="shared" si="2"/>
        <v>12815.459167735486</v>
      </c>
    </row>
    <row r="57" spans="1:13" ht="25.5" customHeight="1" x14ac:dyDescent="0.2">
      <c r="A57" s="380"/>
      <c r="B57" s="162"/>
      <c r="C57" s="363" t="s">
        <v>396</v>
      </c>
      <c r="D57" s="364"/>
      <c r="E57" s="364"/>
      <c r="F57" s="6"/>
      <c r="G57" s="146"/>
      <c r="H57" s="6"/>
      <c r="I57" s="147"/>
      <c r="J57" s="6"/>
      <c r="K57" s="147"/>
      <c r="L57" s="6"/>
      <c r="M57" s="147"/>
    </row>
    <row r="58" spans="1:13" x14ac:dyDescent="0.2">
      <c r="A58" s="380"/>
      <c r="B58" s="162"/>
      <c r="C58" s="367" t="s">
        <v>23</v>
      </c>
      <c r="D58" s="368"/>
      <c r="E58" s="368"/>
      <c r="F58" s="163" t="s">
        <v>629</v>
      </c>
      <c r="G58" s="146">
        <v>1452.8088304958592</v>
      </c>
      <c r="H58" s="163" t="s">
        <v>629</v>
      </c>
      <c r="I58" s="147">
        <f t="shared" si="0"/>
        <v>1528.354889681644</v>
      </c>
      <c r="J58" s="163" t="s">
        <v>629</v>
      </c>
      <c r="K58" s="147">
        <f t="shared" si="1"/>
        <v>1610.8860537244527</v>
      </c>
      <c r="L58" s="163" t="s">
        <v>629</v>
      </c>
      <c r="M58" s="147">
        <f t="shared" si="2"/>
        <v>1697.8739006255732</v>
      </c>
    </row>
    <row r="59" spans="1:13" x14ac:dyDescent="0.2">
      <c r="A59" s="380"/>
      <c r="B59" s="162"/>
      <c r="C59" s="367" t="s">
        <v>24</v>
      </c>
      <c r="D59" s="368"/>
      <c r="E59" s="368"/>
      <c r="F59" s="163" t="s">
        <v>629</v>
      </c>
      <c r="G59" s="146">
        <v>1735.4100002635469</v>
      </c>
      <c r="H59" s="163" t="s">
        <v>629</v>
      </c>
      <c r="I59" s="147">
        <f t="shared" si="0"/>
        <v>1825.6513202772514</v>
      </c>
      <c r="J59" s="163" t="s">
        <v>629</v>
      </c>
      <c r="K59" s="147">
        <f t="shared" si="1"/>
        <v>1924.236491572223</v>
      </c>
      <c r="L59" s="163" t="s">
        <v>629</v>
      </c>
      <c r="M59" s="147">
        <f t="shared" si="2"/>
        <v>2028.1452621171231</v>
      </c>
    </row>
    <row r="60" spans="1:13" x14ac:dyDescent="0.2">
      <c r="A60" s="380"/>
      <c r="B60" s="162"/>
      <c r="C60" s="367" t="s">
        <v>25</v>
      </c>
      <c r="D60" s="368"/>
      <c r="E60" s="368"/>
      <c r="F60" s="163" t="s">
        <v>629</v>
      </c>
      <c r="G60" s="146">
        <v>3675.1419730351863</v>
      </c>
      <c r="H60" s="163" t="s">
        <v>629</v>
      </c>
      <c r="I60" s="147">
        <f t="shared" si="0"/>
        <v>3866.249355633016</v>
      </c>
      <c r="J60" s="163" t="s">
        <v>629</v>
      </c>
      <c r="K60" s="147">
        <f t="shared" si="1"/>
        <v>4075.0268208371995</v>
      </c>
      <c r="L60" s="163" t="s">
        <v>629</v>
      </c>
      <c r="M60" s="147">
        <f t="shared" si="2"/>
        <v>4295.0782691624081</v>
      </c>
    </row>
    <row r="61" spans="1:13" x14ac:dyDescent="0.2">
      <c r="A61" s="380"/>
      <c r="B61" s="162"/>
      <c r="C61" s="367" t="s">
        <v>26</v>
      </c>
      <c r="D61" s="368"/>
      <c r="E61" s="368"/>
      <c r="F61" s="163" t="s">
        <v>629</v>
      </c>
      <c r="G61" s="146">
        <v>5044.3645420504627</v>
      </c>
      <c r="H61" s="163" t="s">
        <v>629</v>
      </c>
      <c r="I61" s="147">
        <f t="shared" si="0"/>
        <v>5306.6714982370868</v>
      </c>
      <c r="J61" s="163" t="s">
        <v>629</v>
      </c>
      <c r="K61" s="147">
        <f t="shared" si="1"/>
        <v>5593.2317591418896</v>
      </c>
      <c r="L61" s="163" t="s">
        <v>629</v>
      </c>
      <c r="M61" s="147">
        <f t="shared" si="2"/>
        <v>5895.2662741355516</v>
      </c>
    </row>
    <row r="62" spans="1:13" x14ac:dyDescent="0.2">
      <c r="A62" s="380"/>
      <c r="B62" s="162"/>
      <c r="C62" s="367" t="s">
        <v>27</v>
      </c>
      <c r="D62" s="368"/>
      <c r="E62" s="368"/>
      <c r="F62" s="163" t="s">
        <v>629</v>
      </c>
      <c r="G62" s="146">
        <v>7609.00332684361</v>
      </c>
      <c r="H62" s="163" t="s">
        <v>629</v>
      </c>
      <c r="I62" s="147">
        <f t="shared" si="0"/>
        <v>8004.6714998394773</v>
      </c>
      <c r="J62" s="163" t="s">
        <v>629</v>
      </c>
      <c r="K62" s="147">
        <f t="shared" si="1"/>
        <v>8436.9237608308104</v>
      </c>
      <c r="L62" s="163" t="s">
        <v>629</v>
      </c>
      <c r="M62" s="147">
        <f t="shared" si="2"/>
        <v>8892.5176439156749</v>
      </c>
    </row>
    <row r="63" spans="1:13" x14ac:dyDescent="0.2">
      <c r="A63" s="380"/>
      <c r="B63" s="162"/>
      <c r="C63" s="367" t="s">
        <v>28</v>
      </c>
      <c r="D63" s="368"/>
      <c r="E63" s="368"/>
      <c r="F63" s="163" t="s">
        <v>629</v>
      </c>
      <c r="G63" s="146">
        <v>8634.5934875498169</v>
      </c>
      <c r="H63" s="163" t="s">
        <v>629</v>
      </c>
      <c r="I63" s="147">
        <f t="shared" si="0"/>
        <v>9083.5923489024062</v>
      </c>
      <c r="J63" s="163" t="s">
        <v>629</v>
      </c>
      <c r="K63" s="147">
        <f t="shared" si="1"/>
        <v>9574.1063357431376</v>
      </c>
      <c r="L63" s="163" t="s">
        <v>629</v>
      </c>
      <c r="M63" s="147">
        <f t="shared" si="2"/>
        <v>10091.108077873267</v>
      </c>
    </row>
    <row r="64" spans="1:13" x14ac:dyDescent="0.2">
      <c r="A64" s="380"/>
      <c r="B64" s="162"/>
      <c r="C64" s="367" t="s">
        <v>29</v>
      </c>
      <c r="D64" s="368"/>
      <c r="E64" s="368"/>
      <c r="F64" s="163" t="s">
        <v>629</v>
      </c>
      <c r="G64" s="146">
        <v>9746.423441847106</v>
      </c>
      <c r="H64" s="163" t="s">
        <v>629</v>
      </c>
      <c r="I64" s="147">
        <f t="shared" si="0"/>
        <v>10253.237460823155</v>
      </c>
      <c r="J64" s="163" t="s">
        <v>629</v>
      </c>
      <c r="K64" s="147">
        <f t="shared" si="1"/>
        <v>10806.912283707607</v>
      </c>
      <c r="L64" s="163" t="s">
        <v>629</v>
      </c>
      <c r="M64" s="147">
        <f t="shared" si="2"/>
        <v>11390.485547027818</v>
      </c>
    </row>
    <row r="65" spans="1:13" ht="13.5" thickBot="1" x14ac:dyDescent="0.25">
      <c r="A65" s="380"/>
      <c r="B65" s="162"/>
      <c r="C65" s="367" t="s">
        <v>30</v>
      </c>
      <c r="D65" s="368"/>
      <c r="E65" s="368"/>
      <c r="F65" s="163" t="s">
        <v>629</v>
      </c>
      <c r="G65" s="146">
        <v>10600.860781426403</v>
      </c>
      <c r="H65" s="163" t="s">
        <v>629</v>
      </c>
      <c r="I65" s="147">
        <f t="shared" si="0"/>
        <v>11152.105542060577</v>
      </c>
      <c r="J65" s="163" t="s">
        <v>629</v>
      </c>
      <c r="K65" s="147">
        <f t="shared" si="1"/>
        <v>11754.319241331848</v>
      </c>
      <c r="L65" s="163" t="s">
        <v>629</v>
      </c>
      <c r="M65" s="147">
        <f t="shared" si="2"/>
        <v>12389.052480363769</v>
      </c>
    </row>
    <row r="66" spans="1:13" ht="31.5" customHeight="1" x14ac:dyDescent="0.2">
      <c r="A66" s="380"/>
      <c r="B66" s="162"/>
      <c r="C66" s="363" t="s">
        <v>651</v>
      </c>
      <c r="D66" s="364"/>
      <c r="E66" s="364"/>
      <c r="F66" s="6"/>
      <c r="G66" s="146"/>
      <c r="H66" s="6"/>
      <c r="I66" s="147"/>
      <c r="J66" s="6"/>
      <c r="K66" s="147"/>
      <c r="L66" s="6"/>
      <c r="M66" s="147"/>
    </row>
    <row r="67" spans="1:13" x14ac:dyDescent="0.2">
      <c r="A67" s="380"/>
      <c r="B67" s="162"/>
      <c r="C67" s="367" t="s">
        <v>23</v>
      </c>
      <c r="D67" s="368"/>
      <c r="E67" s="368"/>
      <c r="F67" s="163" t="s">
        <v>629</v>
      </c>
      <c r="G67" s="146">
        <v>810.6540597561368</v>
      </c>
      <c r="H67" s="163" t="s">
        <v>629</v>
      </c>
      <c r="I67" s="147">
        <f t="shared" si="0"/>
        <v>852.8080708634559</v>
      </c>
      <c r="J67" s="163" t="s">
        <v>629</v>
      </c>
      <c r="K67" s="147">
        <f t="shared" si="1"/>
        <v>898.85970669008248</v>
      </c>
      <c r="L67" s="163" t="s">
        <v>629</v>
      </c>
      <c r="M67" s="147">
        <f t="shared" si="2"/>
        <v>947.39813085134699</v>
      </c>
    </row>
    <row r="68" spans="1:13" x14ac:dyDescent="0.2">
      <c r="A68" s="380"/>
      <c r="B68" s="162"/>
      <c r="C68" s="367" t="s">
        <v>24</v>
      </c>
      <c r="D68" s="368"/>
      <c r="E68" s="368"/>
      <c r="F68" s="163" t="s">
        <v>629</v>
      </c>
      <c r="G68" s="146">
        <v>968.53922033057256</v>
      </c>
      <c r="H68" s="163" t="s">
        <v>629</v>
      </c>
      <c r="I68" s="147">
        <f t="shared" si="0"/>
        <v>1018.9032597877624</v>
      </c>
      <c r="J68" s="163" t="s">
        <v>629</v>
      </c>
      <c r="K68" s="147">
        <f t="shared" si="1"/>
        <v>1073.9240358163015</v>
      </c>
      <c r="L68" s="163" t="s">
        <v>629</v>
      </c>
      <c r="M68" s="147">
        <f t="shared" si="2"/>
        <v>1131.9159337503818</v>
      </c>
    </row>
    <row r="69" spans="1:13" x14ac:dyDescent="0.2">
      <c r="A69" s="380"/>
      <c r="B69" s="162"/>
      <c r="C69" s="367" t="s">
        <v>25</v>
      </c>
      <c r="D69" s="368"/>
      <c r="E69" s="368"/>
      <c r="F69" s="163" t="s">
        <v>629</v>
      </c>
      <c r="G69" s="146">
        <v>2053.8338535229136</v>
      </c>
      <c r="H69" s="163" t="s">
        <v>629</v>
      </c>
      <c r="I69" s="147">
        <f t="shared" ref="I69:I78" si="3">G69*105.2/100</f>
        <v>2160.6332139061051</v>
      </c>
      <c r="J69" s="163" t="s">
        <v>629</v>
      </c>
      <c r="K69" s="147">
        <f t="shared" ref="K69:K78" si="4">I69*105.4/100</f>
        <v>2277.307407457035</v>
      </c>
      <c r="L69" s="163" t="s">
        <v>629</v>
      </c>
      <c r="M69" s="147">
        <f t="shared" ref="M69:M78" si="5">K69*105.4/100</f>
        <v>2400.2820074597148</v>
      </c>
    </row>
    <row r="70" spans="1:13" x14ac:dyDescent="0.2">
      <c r="A70" s="380"/>
      <c r="B70" s="162"/>
      <c r="C70" s="367" t="s">
        <v>26</v>
      </c>
      <c r="D70" s="368"/>
      <c r="E70" s="368"/>
      <c r="F70" s="163" t="s">
        <v>629</v>
      </c>
      <c r="G70" s="146">
        <v>3485.4144271348136</v>
      </c>
      <c r="H70" s="163" t="s">
        <v>629</v>
      </c>
      <c r="I70" s="147">
        <f t="shared" si="3"/>
        <v>3666.6559773458239</v>
      </c>
      <c r="J70" s="163" t="s">
        <v>629</v>
      </c>
      <c r="K70" s="147">
        <f t="shared" si="4"/>
        <v>3864.6554001224986</v>
      </c>
      <c r="L70" s="163" t="s">
        <v>629</v>
      </c>
      <c r="M70" s="147">
        <f t="shared" si="5"/>
        <v>4073.3467917291141</v>
      </c>
    </row>
    <row r="71" spans="1:13" x14ac:dyDescent="0.2">
      <c r="A71" s="380"/>
      <c r="B71" s="162"/>
      <c r="C71" s="367" t="s">
        <v>27</v>
      </c>
      <c r="D71" s="368"/>
      <c r="E71" s="368"/>
      <c r="F71" s="163" t="s">
        <v>629</v>
      </c>
      <c r="G71" s="146">
        <v>4249.6316749572943</v>
      </c>
      <c r="H71" s="163" t="s">
        <v>629</v>
      </c>
      <c r="I71" s="147">
        <f t="shared" si="3"/>
        <v>4470.6125220550739</v>
      </c>
      <c r="J71" s="163" t="s">
        <v>629</v>
      </c>
      <c r="K71" s="147">
        <f t="shared" si="4"/>
        <v>4712.0255982460485</v>
      </c>
      <c r="L71" s="163" t="s">
        <v>629</v>
      </c>
      <c r="M71" s="147">
        <f t="shared" si="5"/>
        <v>4966.4749805513356</v>
      </c>
    </row>
    <row r="72" spans="1:13" x14ac:dyDescent="0.2">
      <c r="A72" s="380"/>
      <c r="B72" s="162"/>
      <c r="C72" s="367" t="s">
        <v>28</v>
      </c>
      <c r="D72" s="368"/>
      <c r="E72" s="368"/>
      <c r="F72" s="163" t="s">
        <v>629</v>
      </c>
      <c r="G72" s="146">
        <v>4822.794610824154</v>
      </c>
      <c r="H72" s="163" t="s">
        <v>629</v>
      </c>
      <c r="I72" s="147">
        <f t="shared" si="3"/>
        <v>5073.5799305870096</v>
      </c>
      <c r="J72" s="163" t="s">
        <v>629</v>
      </c>
      <c r="K72" s="147">
        <f t="shared" si="4"/>
        <v>5347.5532468387091</v>
      </c>
      <c r="L72" s="163" t="s">
        <v>629</v>
      </c>
      <c r="M72" s="147">
        <f t="shared" si="5"/>
        <v>5636.3211221679994</v>
      </c>
    </row>
    <row r="73" spans="1:13" x14ac:dyDescent="0.2">
      <c r="A73" s="380"/>
      <c r="B73" s="162"/>
      <c r="C73" s="367" t="s">
        <v>29</v>
      </c>
      <c r="D73" s="368"/>
      <c r="E73" s="368"/>
      <c r="F73" s="163" t="s">
        <v>629</v>
      </c>
      <c r="G73" s="146">
        <v>5442.3943586246696</v>
      </c>
      <c r="H73" s="163" t="s">
        <v>629</v>
      </c>
      <c r="I73" s="147">
        <f t="shared" si="3"/>
        <v>5725.3988652731523</v>
      </c>
      <c r="J73" s="163" t="s">
        <v>629</v>
      </c>
      <c r="K73" s="147">
        <f t="shared" si="4"/>
        <v>6034.5704039979028</v>
      </c>
      <c r="L73" s="163" t="s">
        <v>629</v>
      </c>
      <c r="M73" s="147">
        <f t="shared" si="5"/>
        <v>6360.4372058137906</v>
      </c>
    </row>
    <row r="74" spans="1:13" ht="13.5" thickBot="1" x14ac:dyDescent="0.25">
      <c r="A74" s="380"/>
      <c r="B74" s="162"/>
      <c r="C74" s="367" t="s">
        <v>30</v>
      </c>
      <c r="D74" s="368"/>
      <c r="E74" s="368"/>
      <c r="F74" s="163" t="s">
        <v>629</v>
      </c>
      <c r="G74" s="146">
        <v>5921.3569045689683</v>
      </c>
      <c r="H74" s="163" t="s">
        <v>629</v>
      </c>
      <c r="I74" s="147">
        <f t="shared" si="3"/>
        <v>6229.2674636065549</v>
      </c>
      <c r="J74" s="163" t="s">
        <v>629</v>
      </c>
      <c r="K74" s="147">
        <f t="shared" si="4"/>
        <v>6565.6479066413094</v>
      </c>
      <c r="L74" s="163" t="s">
        <v>629</v>
      </c>
      <c r="M74" s="147">
        <f t="shared" si="5"/>
        <v>6920.1928935999404</v>
      </c>
    </row>
    <row r="75" spans="1:13" x14ac:dyDescent="0.2">
      <c r="A75" s="380"/>
      <c r="B75" s="162"/>
      <c r="C75" s="363" t="s">
        <v>394</v>
      </c>
      <c r="D75" s="364"/>
      <c r="E75" s="364"/>
      <c r="F75" s="6"/>
      <c r="G75" s="146"/>
      <c r="H75" s="6"/>
      <c r="I75" s="147">
        <f t="shared" si="3"/>
        <v>0</v>
      </c>
      <c r="J75" s="6"/>
      <c r="K75" s="147">
        <f t="shared" si="4"/>
        <v>0</v>
      </c>
      <c r="L75" s="6"/>
      <c r="M75" s="147">
        <f t="shared" si="5"/>
        <v>0</v>
      </c>
    </row>
    <row r="76" spans="1:13" x14ac:dyDescent="0.2">
      <c r="A76" s="380"/>
      <c r="B76" s="162"/>
      <c r="C76" s="365" t="s">
        <v>31</v>
      </c>
      <c r="D76" s="366"/>
      <c r="E76" s="366"/>
      <c r="F76" s="7" t="s">
        <v>627</v>
      </c>
      <c r="G76" s="146">
        <v>2741.0986701410461</v>
      </c>
      <c r="H76" s="7" t="s">
        <v>627</v>
      </c>
      <c r="I76" s="147">
        <f t="shared" si="3"/>
        <v>2883.6358009883807</v>
      </c>
      <c r="J76" s="7" t="s">
        <v>627</v>
      </c>
      <c r="K76" s="147">
        <f t="shared" si="4"/>
        <v>3039.3521342417534</v>
      </c>
      <c r="L76" s="7" t="s">
        <v>627</v>
      </c>
      <c r="M76" s="147">
        <f t="shared" si="5"/>
        <v>3203.4771494908082</v>
      </c>
    </row>
    <row r="77" spans="1:13" ht="31.5" customHeight="1" x14ac:dyDescent="0.2">
      <c r="A77" s="380"/>
      <c r="B77" s="162"/>
      <c r="C77" s="355" t="s">
        <v>630</v>
      </c>
      <c r="D77" s="356"/>
      <c r="E77" s="356"/>
      <c r="F77" s="7" t="s">
        <v>627</v>
      </c>
      <c r="G77" s="146">
        <v>6397.6659184027703</v>
      </c>
      <c r="H77" s="7" t="s">
        <v>627</v>
      </c>
      <c r="I77" s="147">
        <f t="shared" si="3"/>
        <v>6730.3445461597139</v>
      </c>
      <c r="J77" s="7" t="s">
        <v>627</v>
      </c>
      <c r="K77" s="147">
        <f t="shared" si="4"/>
        <v>7093.7831516523393</v>
      </c>
      <c r="L77" s="7" t="s">
        <v>627</v>
      </c>
      <c r="M77" s="147">
        <f t="shared" si="5"/>
        <v>7476.8474418415663</v>
      </c>
    </row>
    <row r="78" spans="1:13" s="38" customFormat="1" ht="24" customHeight="1" thickBot="1" x14ac:dyDescent="0.25">
      <c r="A78" s="381"/>
      <c r="B78" s="166"/>
      <c r="C78" s="357" t="s">
        <v>32</v>
      </c>
      <c r="D78" s="358"/>
      <c r="E78" s="358"/>
      <c r="F78" s="167" t="s">
        <v>627</v>
      </c>
      <c r="G78" s="168">
        <v>4569.382294271908</v>
      </c>
      <c r="H78" s="167" t="s">
        <v>627</v>
      </c>
      <c r="I78" s="147">
        <f t="shared" si="3"/>
        <v>4806.9901735740477</v>
      </c>
      <c r="J78" s="167" t="s">
        <v>627</v>
      </c>
      <c r="K78" s="169">
        <f t="shared" si="4"/>
        <v>5066.5676429470468</v>
      </c>
      <c r="L78" s="167" t="s">
        <v>627</v>
      </c>
      <c r="M78" s="169">
        <f t="shared" si="5"/>
        <v>5340.1622956661877</v>
      </c>
    </row>
    <row r="79" spans="1:13" x14ac:dyDescent="0.2">
      <c r="A79" s="170"/>
    </row>
  </sheetData>
  <mergeCells count="74">
    <mergeCell ref="J1:K2"/>
    <mergeCell ref="C13:E13"/>
    <mergeCell ref="C9:E9"/>
    <mergeCell ref="C10:E10"/>
    <mergeCell ref="C11:E11"/>
    <mergeCell ref="C12:E12"/>
    <mergeCell ref="C3:E3"/>
    <mergeCell ref="C4:E4"/>
    <mergeCell ref="C5:E5"/>
    <mergeCell ref="C6:E6"/>
    <mergeCell ref="C7:E7"/>
    <mergeCell ref="C8:E8"/>
    <mergeCell ref="F1:G2"/>
    <mergeCell ref="H1:I2"/>
    <mergeCell ref="A1:A2"/>
    <mergeCell ref="B1:B2"/>
    <mergeCell ref="C1:E2"/>
    <mergeCell ref="A3:A78"/>
    <mergeCell ref="C33:E33"/>
    <mergeCell ref="C34:E34"/>
    <mergeCell ref="C39:E39"/>
    <mergeCell ref="C35:E35"/>
    <mergeCell ref="C36:E36"/>
    <mergeCell ref="C37:E37"/>
    <mergeCell ref="C38:E38"/>
    <mergeCell ref="C14:E14"/>
    <mergeCell ref="C15:E19"/>
    <mergeCell ref="C20:E20"/>
    <mergeCell ref="C42:E42"/>
    <mergeCell ref="C60:E60"/>
    <mergeCell ref="C61:E61"/>
    <mergeCell ref="C21:E21"/>
    <mergeCell ref="C22:E25"/>
    <mergeCell ref="C26:E29"/>
    <mergeCell ref="C40:E40"/>
    <mergeCell ref="C41:E41"/>
    <mergeCell ref="C43:E43"/>
    <mergeCell ref="C44:E44"/>
    <mergeCell ref="C45:E45"/>
    <mergeCell ref="C30:E30"/>
    <mergeCell ref="C31:E31"/>
    <mergeCell ref="C32:E32"/>
    <mergeCell ref="C65:E65"/>
    <mergeCell ref="C49:E49"/>
    <mergeCell ref="C50:E50"/>
    <mergeCell ref="C48:E48"/>
    <mergeCell ref="C46:E46"/>
    <mergeCell ref="C47:E47"/>
    <mergeCell ref="C63:E63"/>
    <mergeCell ref="C57:E57"/>
    <mergeCell ref="C51:E51"/>
    <mergeCell ref="C52:E52"/>
    <mergeCell ref="C53:E53"/>
    <mergeCell ref="C54:E54"/>
    <mergeCell ref="C55:E55"/>
    <mergeCell ref="C56:E56"/>
    <mergeCell ref="C58:E58"/>
    <mergeCell ref="C59:E59"/>
    <mergeCell ref="C77:E77"/>
    <mergeCell ref="C78:E78"/>
    <mergeCell ref="L1:M2"/>
    <mergeCell ref="C75:E75"/>
    <mergeCell ref="C76:E76"/>
    <mergeCell ref="C67:E67"/>
    <mergeCell ref="C68:E68"/>
    <mergeCell ref="C69:E69"/>
    <mergeCell ref="C70:E70"/>
    <mergeCell ref="C71:E71"/>
    <mergeCell ref="C62:E62"/>
    <mergeCell ref="C66:E66"/>
    <mergeCell ref="C72:E72"/>
    <mergeCell ref="C73:E73"/>
    <mergeCell ref="C74:E74"/>
    <mergeCell ref="C64:E6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C12" zoomScaleNormal="100" workbookViewId="0">
      <selection activeCell="F13" sqref="F13"/>
    </sheetView>
  </sheetViews>
  <sheetFormatPr defaultRowHeight="21.75" customHeight="1" x14ac:dyDescent="0.2"/>
  <cols>
    <col min="1" max="1" width="4.25" style="4" customWidth="1"/>
    <col min="2" max="2" width="14.625" style="4" customWidth="1"/>
    <col min="3" max="3" width="21.25" style="4" customWidth="1"/>
    <col min="4" max="4" width="12.625" style="4" customWidth="1"/>
    <col min="5" max="5" width="10.625" style="4" customWidth="1"/>
    <col min="6" max="6" width="16.25" style="38" customWidth="1"/>
    <col min="7" max="7" width="11.75" style="38" bestFit="1" customWidth="1"/>
    <col min="8" max="8" width="16" style="4" customWidth="1"/>
    <col min="9" max="9" width="11" style="4" bestFit="1" customWidth="1"/>
    <col min="10" max="10" width="18.875" style="4" customWidth="1"/>
    <col min="11" max="11" width="10.125" style="4" customWidth="1"/>
    <col min="12" max="14" width="9" style="4"/>
    <col min="15" max="15" width="10.125" style="4" bestFit="1" customWidth="1"/>
    <col min="16" max="16384" width="9" style="4"/>
  </cols>
  <sheetData>
    <row r="1" spans="1:12" ht="21.75" customHeight="1" x14ac:dyDescent="0.2">
      <c r="A1" s="402" t="s">
        <v>0</v>
      </c>
      <c r="B1" s="402" t="s">
        <v>1</v>
      </c>
      <c r="C1" s="388" t="s">
        <v>2</v>
      </c>
      <c r="D1" s="388" t="s">
        <v>739</v>
      </c>
      <c r="E1" s="389"/>
      <c r="F1" s="359" t="s">
        <v>782</v>
      </c>
      <c r="G1" s="360"/>
      <c r="H1" s="359" t="s">
        <v>783</v>
      </c>
      <c r="I1" s="360"/>
      <c r="J1" s="359" t="s">
        <v>784</v>
      </c>
      <c r="K1" s="360"/>
    </row>
    <row r="2" spans="1:12" ht="21.75" customHeight="1" thickBot="1" x14ac:dyDescent="0.25">
      <c r="A2" s="403"/>
      <c r="B2" s="403"/>
      <c r="C2" s="390"/>
      <c r="D2" s="390"/>
      <c r="E2" s="391"/>
      <c r="F2" s="361"/>
      <c r="G2" s="362"/>
      <c r="H2" s="361"/>
      <c r="I2" s="362"/>
      <c r="J2" s="361"/>
      <c r="K2" s="362"/>
    </row>
    <row r="3" spans="1:12" ht="25.5" customHeight="1" x14ac:dyDescent="0.2">
      <c r="A3" s="171">
        <v>2</v>
      </c>
      <c r="B3" s="142" t="s">
        <v>33</v>
      </c>
      <c r="C3" s="172" t="s">
        <v>37</v>
      </c>
      <c r="D3" s="173" t="s">
        <v>627</v>
      </c>
      <c r="E3" s="174">
        <v>2794.1693123509403</v>
      </c>
      <c r="F3" s="173" t="s">
        <v>627</v>
      </c>
      <c r="G3" s="144">
        <f>E3*105.2/100</f>
        <v>2939.4661165931889</v>
      </c>
      <c r="H3" s="173" t="s">
        <v>627</v>
      </c>
      <c r="I3" s="175">
        <f t="shared" ref="I3:I49" si="0">G3*105.4/100</f>
        <v>3098.1972868892212</v>
      </c>
      <c r="J3" s="173" t="s">
        <v>627</v>
      </c>
      <c r="K3" s="176">
        <f>I3*105.4/100</f>
        <v>3265.4999403812394</v>
      </c>
      <c r="L3" s="177"/>
    </row>
    <row r="4" spans="1:12" ht="25.5" x14ac:dyDescent="0.2">
      <c r="A4" s="125"/>
      <c r="B4" s="145"/>
      <c r="C4" s="178" t="s">
        <v>38</v>
      </c>
      <c r="D4" s="100" t="s">
        <v>334</v>
      </c>
      <c r="E4" s="179">
        <v>1886.6613305617459</v>
      </c>
      <c r="F4" s="100" t="s">
        <v>334</v>
      </c>
      <c r="G4" s="147">
        <f>E4*105.2/100</f>
        <v>1984.7677197509568</v>
      </c>
      <c r="H4" s="100" t="s">
        <v>334</v>
      </c>
      <c r="I4" s="180">
        <f t="shared" si="0"/>
        <v>2091.9451766175084</v>
      </c>
      <c r="J4" s="100" t="s">
        <v>334</v>
      </c>
      <c r="K4" s="181">
        <f>I4*105.4/100</f>
        <v>2204.910216154854</v>
      </c>
      <c r="L4" s="177"/>
    </row>
    <row r="5" spans="1:12" s="38" customFormat="1" ht="21.75" customHeight="1" x14ac:dyDescent="0.2">
      <c r="A5" s="182"/>
      <c r="B5" s="156"/>
      <c r="C5" s="183" t="s">
        <v>39</v>
      </c>
      <c r="D5" s="100" t="s">
        <v>334</v>
      </c>
      <c r="E5" s="179">
        <v>1886.6613305617459</v>
      </c>
      <c r="F5" s="100" t="s">
        <v>334</v>
      </c>
      <c r="G5" s="147">
        <f t="shared" ref="G5:G16" si="1">E5*105.2/100</f>
        <v>1984.7677197509568</v>
      </c>
      <c r="H5" s="100" t="s">
        <v>334</v>
      </c>
      <c r="I5" s="184">
        <f t="shared" si="0"/>
        <v>2091.9451766175084</v>
      </c>
      <c r="J5" s="100" t="s">
        <v>334</v>
      </c>
      <c r="K5" s="181">
        <f t="shared" ref="K5:K14" si="2">I5*105.4/100</f>
        <v>2204.910216154854</v>
      </c>
      <c r="L5" s="185"/>
    </row>
    <row r="6" spans="1:12" s="38" customFormat="1" ht="35.25" customHeight="1" x14ac:dyDescent="0.2">
      <c r="A6" s="182"/>
      <c r="B6" s="156"/>
      <c r="C6" s="183" t="s">
        <v>40</v>
      </c>
      <c r="D6" s="100" t="s">
        <v>335</v>
      </c>
      <c r="E6" s="179">
        <v>943.33066528087295</v>
      </c>
      <c r="F6" s="100" t="s">
        <v>335</v>
      </c>
      <c r="G6" s="147">
        <f t="shared" si="1"/>
        <v>992.38385987547838</v>
      </c>
      <c r="H6" s="100" t="s">
        <v>335</v>
      </c>
      <c r="I6" s="184">
        <f t="shared" si="0"/>
        <v>1045.9725883087542</v>
      </c>
      <c r="J6" s="100" t="s">
        <v>335</v>
      </c>
      <c r="K6" s="181">
        <f t="shared" si="2"/>
        <v>1102.455108077427</v>
      </c>
      <c r="L6" s="185"/>
    </row>
    <row r="7" spans="1:12" s="38" customFormat="1" ht="35.25" customHeight="1" x14ac:dyDescent="0.2">
      <c r="A7" s="182"/>
      <c r="B7" s="156"/>
      <c r="C7" s="183" t="s">
        <v>665</v>
      </c>
      <c r="D7" s="100" t="s">
        <v>664</v>
      </c>
      <c r="E7" s="179">
        <v>5.5</v>
      </c>
      <c r="F7" s="100" t="s">
        <v>664</v>
      </c>
      <c r="G7" s="147">
        <f t="shared" si="1"/>
        <v>5.7860000000000005</v>
      </c>
      <c r="H7" s="100" t="s">
        <v>664</v>
      </c>
      <c r="I7" s="184">
        <f t="shared" si="0"/>
        <v>6.0984440000000006</v>
      </c>
      <c r="J7" s="100" t="s">
        <v>664</v>
      </c>
      <c r="K7" s="181">
        <f t="shared" si="2"/>
        <v>6.4277599760000008</v>
      </c>
      <c r="L7" s="185"/>
    </row>
    <row r="8" spans="1:12" s="38" customFormat="1" ht="25.5" x14ac:dyDescent="0.2">
      <c r="A8" s="182"/>
      <c r="B8" s="186"/>
      <c r="C8" s="183" t="s">
        <v>41</v>
      </c>
      <c r="D8" s="100" t="s">
        <v>334</v>
      </c>
      <c r="E8" s="179">
        <v>398.0298165742081</v>
      </c>
      <c r="F8" s="100" t="s">
        <v>334</v>
      </c>
      <c r="G8" s="147">
        <f t="shared" si="1"/>
        <v>418.72736703606694</v>
      </c>
      <c r="H8" s="100" t="s">
        <v>334</v>
      </c>
      <c r="I8" s="184">
        <f t="shared" si="0"/>
        <v>441.33864485601458</v>
      </c>
      <c r="J8" s="100" t="s">
        <v>334</v>
      </c>
      <c r="K8" s="181">
        <f t="shared" si="2"/>
        <v>465.17093167823941</v>
      </c>
      <c r="L8" s="185"/>
    </row>
    <row r="9" spans="1:12" s="38" customFormat="1" ht="21.75" customHeight="1" thickBot="1" x14ac:dyDescent="0.25">
      <c r="A9" s="182"/>
      <c r="B9" s="186"/>
      <c r="C9" s="183" t="s">
        <v>42</v>
      </c>
      <c r="D9" s="100" t="s">
        <v>334</v>
      </c>
      <c r="E9" s="179">
        <v>317.09708720411896</v>
      </c>
      <c r="F9" s="100" t="s">
        <v>334</v>
      </c>
      <c r="G9" s="147">
        <f t="shared" si="1"/>
        <v>333.58613573873316</v>
      </c>
      <c r="H9" s="100" t="s">
        <v>334</v>
      </c>
      <c r="I9" s="184">
        <f t="shared" si="0"/>
        <v>351.59978706862478</v>
      </c>
      <c r="J9" s="100" t="s">
        <v>334</v>
      </c>
      <c r="K9" s="181">
        <f t="shared" si="2"/>
        <v>370.58617557033051</v>
      </c>
      <c r="L9" s="185"/>
    </row>
    <row r="10" spans="1:12" s="38" customFormat="1" ht="21.75" customHeight="1" x14ac:dyDescent="0.2">
      <c r="A10" s="182">
        <v>3</v>
      </c>
      <c r="B10" s="187" t="s">
        <v>34</v>
      </c>
      <c r="C10" s="183" t="s">
        <v>43</v>
      </c>
      <c r="D10" s="100" t="s">
        <v>336</v>
      </c>
      <c r="E10" s="179">
        <v>559.89527531438591</v>
      </c>
      <c r="F10" s="100" t="s">
        <v>336</v>
      </c>
      <c r="G10" s="147">
        <f t="shared" si="1"/>
        <v>589.00982963073398</v>
      </c>
      <c r="H10" s="100" t="s">
        <v>336</v>
      </c>
      <c r="I10" s="184">
        <f t="shared" si="0"/>
        <v>620.81636043079368</v>
      </c>
      <c r="J10" s="100" t="s">
        <v>336</v>
      </c>
      <c r="K10" s="181">
        <f t="shared" si="2"/>
        <v>654.34044389405653</v>
      </c>
      <c r="L10" s="185"/>
    </row>
    <row r="11" spans="1:12" s="38" customFormat="1" ht="21.75" customHeight="1" x14ac:dyDescent="0.2">
      <c r="A11" s="182"/>
      <c r="B11" s="404" t="s">
        <v>35</v>
      </c>
      <c r="C11" s="183" t="s">
        <v>44</v>
      </c>
      <c r="D11" s="100" t="s">
        <v>337</v>
      </c>
      <c r="E11" s="179">
        <v>1179.4950231149028</v>
      </c>
      <c r="F11" s="100" t="s">
        <v>337</v>
      </c>
      <c r="G11" s="147">
        <f t="shared" si="1"/>
        <v>1240.8287643168778</v>
      </c>
      <c r="H11" s="100" t="s">
        <v>337</v>
      </c>
      <c r="I11" s="184">
        <f t="shared" si="0"/>
        <v>1307.8335175899892</v>
      </c>
      <c r="J11" s="100" t="s">
        <v>337</v>
      </c>
      <c r="K11" s="181">
        <f t="shared" si="2"/>
        <v>1378.4565275398488</v>
      </c>
      <c r="L11" s="185"/>
    </row>
    <row r="12" spans="1:12" s="38" customFormat="1" ht="21.75" customHeight="1" x14ac:dyDescent="0.2">
      <c r="A12" s="188"/>
      <c r="B12" s="404"/>
      <c r="C12" s="183" t="s">
        <v>45</v>
      </c>
      <c r="D12" s="100" t="s">
        <v>334</v>
      </c>
      <c r="E12" s="179">
        <v>35.371583032894613</v>
      </c>
      <c r="F12" s="100" t="s">
        <v>334</v>
      </c>
      <c r="G12" s="147">
        <f t="shared" si="1"/>
        <v>37.210905350605138</v>
      </c>
      <c r="H12" s="100" t="s">
        <v>334</v>
      </c>
      <c r="I12" s="184">
        <f t="shared" si="0"/>
        <v>39.220294239537814</v>
      </c>
      <c r="J12" s="100" t="s">
        <v>334</v>
      </c>
      <c r="K12" s="181">
        <f t="shared" si="2"/>
        <v>41.33819012847286</v>
      </c>
      <c r="L12" s="185"/>
    </row>
    <row r="13" spans="1:12" s="38" customFormat="1" ht="21.75" customHeight="1" x14ac:dyDescent="0.2">
      <c r="A13" s="188"/>
      <c r="B13" s="404"/>
      <c r="C13" s="183" t="s">
        <v>46</v>
      </c>
      <c r="D13" s="181" t="s">
        <v>61</v>
      </c>
      <c r="E13" s="179" t="s">
        <v>61</v>
      </c>
      <c r="F13" s="189" t="s">
        <v>61</v>
      </c>
      <c r="G13" s="147" t="s">
        <v>61</v>
      </c>
      <c r="H13" s="189" t="s">
        <v>61</v>
      </c>
      <c r="I13" s="179" t="s">
        <v>61</v>
      </c>
      <c r="J13" s="189" t="s">
        <v>61</v>
      </c>
      <c r="K13" s="181" t="s">
        <v>61</v>
      </c>
      <c r="L13" s="185"/>
    </row>
    <row r="14" spans="1:12" s="38" customFormat="1" ht="21.75" customHeight="1" x14ac:dyDescent="0.2">
      <c r="A14" s="188"/>
      <c r="B14" s="404"/>
      <c r="C14" s="183" t="s">
        <v>47</v>
      </c>
      <c r="D14" s="100" t="s">
        <v>336</v>
      </c>
      <c r="E14" s="179">
        <v>559.89527531438591</v>
      </c>
      <c r="F14" s="100" t="s">
        <v>336</v>
      </c>
      <c r="G14" s="147">
        <f t="shared" si="1"/>
        <v>589.00982963073398</v>
      </c>
      <c r="H14" s="100" t="s">
        <v>336</v>
      </c>
      <c r="I14" s="184">
        <f t="shared" si="0"/>
        <v>620.81636043079368</v>
      </c>
      <c r="J14" s="100" t="s">
        <v>336</v>
      </c>
      <c r="K14" s="181">
        <f t="shared" si="2"/>
        <v>654.34044389405653</v>
      </c>
      <c r="L14" s="185"/>
    </row>
    <row r="15" spans="1:12" s="38" customFormat="1" ht="21.75" customHeight="1" x14ac:dyDescent="0.2">
      <c r="A15" s="188"/>
      <c r="B15" s="404"/>
      <c r="C15" s="183" t="s">
        <v>48</v>
      </c>
      <c r="D15" s="100" t="s">
        <v>338</v>
      </c>
      <c r="E15" s="179">
        <v>1179.4950231149028</v>
      </c>
      <c r="F15" s="100" t="s">
        <v>338</v>
      </c>
      <c r="G15" s="147">
        <f t="shared" si="1"/>
        <v>1240.8287643168778</v>
      </c>
      <c r="H15" s="100" t="s">
        <v>338</v>
      </c>
      <c r="I15" s="184">
        <f t="shared" si="0"/>
        <v>1307.8335175899892</v>
      </c>
      <c r="J15" s="100" t="s">
        <v>338</v>
      </c>
      <c r="K15" s="181">
        <f t="shared" ref="K15:K25" si="3">I15*105.5/100</f>
        <v>1379.7643610574387</v>
      </c>
      <c r="L15" s="185"/>
    </row>
    <row r="16" spans="1:12" s="38" customFormat="1" ht="21.75" customHeight="1" x14ac:dyDescent="0.2">
      <c r="A16" s="188"/>
      <c r="B16" s="190"/>
      <c r="C16" s="183" t="s">
        <v>49</v>
      </c>
      <c r="D16" s="189" t="s">
        <v>627</v>
      </c>
      <c r="E16" s="179">
        <v>2794.1693123509403</v>
      </c>
      <c r="F16" s="189"/>
      <c r="G16" s="147">
        <f t="shared" si="1"/>
        <v>2939.4661165931889</v>
      </c>
      <c r="H16" s="189" t="s">
        <v>627</v>
      </c>
      <c r="I16" s="184">
        <f t="shared" si="0"/>
        <v>3098.1972868892212</v>
      </c>
      <c r="J16" s="100" t="s">
        <v>338</v>
      </c>
      <c r="K16" s="181">
        <f t="shared" si="3"/>
        <v>3268.5981376681284</v>
      </c>
      <c r="L16" s="185"/>
    </row>
    <row r="17" spans="1:15" s="38" customFormat="1" ht="21.75" customHeight="1" x14ac:dyDescent="0.2">
      <c r="A17" s="188"/>
      <c r="B17" s="190"/>
      <c r="C17" s="183" t="s">
        <v>50</v>
      </c>
      <c r="D17" s="100" t="s">
        <v>336</v>
      </c>
      <c r="E17" s="179">
        <v>699.20571111535867</v>
      </c>
      <c r="F17" s="100" t="s">
        <v>336</v>
      </c>
      <c r="G17" s="147">
        <f t="shared" ref="G17:G21" si="4">E17*105.2/100</f>
        <v>735.56440809335732</v>
      </c>
      <c r="H17" s="100" t="s">
        <v>336</v>
      </c>
      <c r="I17" s="184">
        <f t="shared" si="0"/>
        <v>775.28488613039872</v>
      </c>
      <c r="J17" s="189" t="s">
        <v>627</v>
      </c>
      <c r="K17" s="181">
        <f t="shared" si="3"/>
        <v>817.92555486757055</v>
      </c>
      <c r="L17" s="185"/>
    </row>
    <row r="18" spans="1:15" s="38" customFormat="1" ht="21.75" customHeight="1" x14ac:dyDescent="0.2">
      <c r="A18" s="188"/>
      <c r="B18" s="190"/>
      <c r="C18" s="183" t="s">
        <v>398</v>
      </c>
      <c r="D18" s="55" t="s">
        <v>631</v>
      </c>
      <c r="E18" s="179">
        <v>195.03461012136191</v>
      </c>
      <c r="F18" s="55"/>
      <c r="G18" s="147">
        <f t="shared" si="4"/>
        <v>205.17640984767274</v>
      </c>
      <c r="H18" s="55" t="s">
        <v>631</v>
      </c>
      <c r="I18" s="184">
        <f t="shared" si="0"/>
        <v>216.25593597944709</v>
      </c>
      <c r="J18" s="100" t="s">
        <v>336</v>
      </c>
      <c r="K18" s="181">
        <f t="shared" si="3"/>
        <v>228.15001245831667</v>
      </c>
      <c r="L18" s="185"/>
    </row>
    <row r="19" spans="1:15" s="38" customFormat="1" ht="21.75" customHeight="1" x14ac:dyDescent="0.2">
      <c r="A19" s="188"/>
      <c r="B19" s="190"/>
      <c r="C19" s="183" t="s">
        <v>399</v>
      </c>
      <c r="D19" s="55" t="s">
        <v>631</v>
      </c>
      <c r="E19" s="179">
        <v>488.14977504384007</v>
      </c>
      <c r="F19" s="55"/>
      <c r="G19" s="147">
        <f t="shared" si="4"/>
        <v>513.53356334611976</v>
      </c>
      <c r="H19" s="55" t="s">
        <v>631</v>
      </c>
      <c r="I19" s="184">
        <f t="shared" si="0"/>
        <v>541.2643757668103</v>
      </c>
      <c r="J19" s="55" t="s">
        <v>631</v>
      </c>
      <c r="K19" s="181">
        <f t="shared" si="3"/>
        <v>571.03391643398481</v>
      </c>
      <c r="L19" s="185"/>
    </row>
    <row r="20" spans="1:15" s="38" customFormat="1" ht="21.75" customHeight="1" x14ac:dyDescent="0.2">
      <c r="A20" s="188"/>
      <c r="B20" s="190"/>
      <c r="C20" s="183" t="s">
        <v>51</v>
      </c>
      <c r="D20" s="100" t="s">
        <v>339</v>
      </c>
      <c r="E20" s="179">
        <v>368.84096335876603</v>
      </c>
      <c r="F20" s="100" t="s">
        <v>339</v>
      </c>
      <c r="G20" s="147">
        <f t="shared" si="4"/>
        <v>388.02069345342187</v>
      </c>
      <c r="H20" s="100" t="s">
        <v>339</v>
      </c>
      <c r="I20" s="184">
        <f t="shared" si="0"/>
        <v>408.97381089990665</v>
      </c>
      <c r="J20" s="55" t="s">
        <v>631</v>
      </c>
      <c r="K20" s="181">
        <f t="shared" si="3"/>
        <v>431.46737049940151</v>
      </c>
      <c r="L20" s="185"/>
    </row>
    <row r="21" spans="1:15" s="38" customFormat="1" ht="21.75" customHeight="1" x14ac:dyDescent="0.2">
      <c r="A21" s="188"/>
      <c r="B21" s="190"/>
      <c r="C21" s="183" t="s">
        <v>52</v>
      </c>
      <c r="D21" s="100" t="s">
        <v>340</v>
      </c>
      <c r="E21" s="179">
        <v>34.495917436431363</v>
      </c>
      <c r="F21" s="100" t="s">
        <v>340</v>
      </c>
      <c r="G21" s="147">
        <f t="shared" si="4"/>
        <v>36.289705143125794</v>
      </c>
      <c r="H21" s="100" t="s">
        <v>340</v>
      </c>
      <c r="I21" s="184">
        <f t="shared" si="0"/>
        <v>38.24934922085459</v>
      </c>
      <c r="J21" s="100" t="s">
        <v>339</v>
      </c>
      <c r="K21" s="181">
        <f t="shared" si="3"/>
        <v>40.35306342800159</v>
      </c>
      <c r="L21" s="185"/>
    </row>
    <row r="22" spans="1:15" s="38" customFormat="1" ht="21.75" customHeight="1" x14ac:dyDescent="0.2">
      <c r="A22" s="191">
        <v>4</v>
      </c>
      <c r="B22" s="130" t="s">
        <v>36</v>
      </c>
      <c r="C22" s="192" t="s">
        <v>53</v>
      </c>
      <c r="D22" s="55"/>
      <c r="E22" s="179">
        <v>737.68192671753206</v>
      </c>
      <c r="F22" s="55"/>
      <c r="G22" s="184"/>
      <c r="H22" s="189"/>
      <c r="I22" s="184">
        <f t="shared" si="0"/>
        <v>0</v>
      </c>
      <c r="J22" s="100" t="s">
        <v>340</v>
      </c>
      <c r="K22" s="181">
        <f t="shared" si="3"/>
        <v>0</v>
      </c>
      <c r="L22" s="185"/>
    </row>
    <row r="23" spans="1:15" s="38" customFormat="1" ht="21.75" customHeight="1" x14ac:dyDescent="0.2">
      <c r="A23" s="53"/>
      <c r="B23" s="190"/>
      <c r="C23" s="183" t="s">
        <v>54</v>
      </c>
      <c r="D23" s="55"/>
      <c r="E23" s="179">
        <v>1768.5791516447309</v>
      </c>
      <c r="F23" s="55"/>
      <c r="G23" s="184"/>
      <c r="H23" s="189"/>
      <c r="I23" s="184">
        <f t="shared" si="0"/>
        <v>0</v>
      </c>
      <c r="J23" s="189"/>
      <c r="K23" s="181">
        <f t="shared" si="3"/>
        <v>0</v>
      </c>
      <c r="L23" s="185"/>
    </row>
    <row r="24" spans="1:15" s="38" customFormat="1" ht="21.75" customHeight="1" x14ac:dyDescent="0.2">
      <c r="A24" s="53"/>
      <c r="B24" s="190"/>
      <c r="C24" s="183" t="s">
        <v>55</v>
      </c>
      <c r="D24" s="55"/>
      <c r="E24" s="179">
        <v>2506.2610783622631</v>
      </c>
      <c r="F24" s="55"/>
      <c r="G24" s="184"/>
      <c r="H24" s="189"/>
      <c r="I24" s="184">
        <f t="shared" si="0"/>
        <v>0</v>
      </c>
      <c r="J24" s="189"/>
      <c r="K24" s="181">
        <f t="shared" si="3"/>
        <v>0</v>
      </c>
      <c r="L24" s="185"/>
    </row>
    <row r="25" spans="1:15" s="38" customFormat="1" ht="21.75" customHeight="1" thickBot="1" x14ac:dyDescent="0.25">
      <c r="A25" s="193"/>
      <c r="B25" s="190"/>
      <c r="C25" s="183" t="s">
        <v>56</v>
      </c>
      <c r="D25" s="194"/>
      <c r="E25" s="195">
        <v>699.20571111535867</v>
      </c>
      <c r="F25" s="167"/>
      <c r="G25" s="196"/>
      <c r="H25" s="167"/>
      <c r="I25" s="196">
        <f t="shared" si="0"/>
        <v>0</v>
      </c>
      <c r="J25" s="167"/>
      <c r="K25" s="197">
        <f t="shared" si="3"/>
        <v>0</v>
      </c>
      <c r="L25" s="185"/>
    </row>
    <row r="26" spans="1:15" s="38" customFormat="1" ht="21.75" customHeight="1" thickBot="1" x14ac:dyDescent="0.25">
      <c r="A26" s="198"/>
      <c r="B26" s="190"/>
      <c r="C26" s="50" t="s">
        <v>57</v>
      </c>
      <c r="D26" s="398"/>
      <c r="E26" s="399"/>
      <c r="F26" s="400"/>
      <c r="G26" s="400"/>
      <c r="H26" s="400"/>
      <c r="I26" s="400"/>
      <c r="J26" s="400"/>
      <c r="K26" s="401"/>
    </row>
    <row r="27" spans="1:15" s="38" customFormat="1" ht="56.25" customHeight="1" x14ac:dyDescent="0.2">
      <c r="A27" s="198"/>
      <c r="B27" s="190"/>
      <c r="C27" s="183" t="s">
        <v>58</v>
      </c>
      <c r="D27" s="199" t="s">
        <v>583</v>
      </c>
      <c r="E27" s="351">
        <v>2.6535321104947194E-2</v>
      </c>
      <c r="F27" s="199" t="s">
        <v>585</v>
      </c>
      <c r="G27" s="509">
        <f t="shared" ref="G27:G49" si="5">E27*105.2/100</f>
        <v>2.7915157802404448E-2</v>
      </c>
      <c r="H27" s="199" t="s">
        <v>752</v>
      </c>
      <c r="I27" s="201">
        <f t="shared" si="0"/>
        <v>2.9422576323734288E-2</v>
      </c>
      <c r="J27" s="199" t="s">
        <v>760</v>
      </c>
      <c r="K27" s="202">
        <f>I27*105.4/100</f>
        <v>3.1011395445215945E-2</v>
      </c>
      <c r="L27" s="185"/>
    </row>
    <row r="28" spans="1:15" s="38" customFormat="1" ht="21.75" customHeight="1" x14ac:dyDescent="0.2">
      <c r="A28" s="198"/>
      <c r="B28" s="190"/>
      <c r="C28" s="183" t="s">
        <v>59</v>
      </c>
      <c r="D28" s="100"/>
      <c r="E28" s="352"/>
      <c r="F28" s="100"/>
      <c r="G28" s="350"/>
      <c r="H28" s="100"/>
      <c r="I28" s="202"/>
      <c r="J28" s="100"/>
      <c r="K28" s="202"/>
      <c r="L28" s="185"/>
    </row>
    <row r="29" spans="1:15" s="38" customFormat="1" ht="51.75" customHeight="1" x14ac:dyDescent="0.2">
      <c r="A29" s="198"/>
      <c r="B29" s="190"/>
      <c r="C29" s="183" t="s">
        <v>58</v>
      </c>
      <c r="D29" s="100" t="s">
        <v>584</v>
      </c>
      <c r="E29" s="510">
        <v>4.37832798231629E-2</v>
      </c>
      <c r="F29" s="100" t="s">
        <v>401</v>
      </c>
      <c r="G29" s="509">
        <f t="shared" si="5"/>
        <v>4.6060010373967369E-2</v>
      </c>
      <c r="H29" s="100" t="s">
        <v>753</v>
      </c>
      <c r="I29" s="203">
        <f t="shared" si="0"/>
        <v>4.8547250934161609E-2</v>
      </c>
      <c r="J29" s="100" t="s">
        <v>759</v>
      </c>
      <c r="K29" s="202">
        <f t="shared" ref="K29:K37" si="6">I29*105.4/100</f>
        <v>5.1168802484606334E-2</v>
      </c>
      <c r="L29" s="185"/>
      <c r="N29" s="348"/>
    </row>
    <row r="30" spans="1:15" s="38" customFormat="1" ht="64.5" customHeight="1" x14ac:dyDescent="0.2">
      <c r="A30" s="198"/>
      <c r="B30" s="190"/>
      <c r="C30" s="183" t="s">
        <v>60</v>
      </c>
      <c r="D30" s="100" t="s">
        <v>746</v>
      </c>
      <c r="E30" s="510">
        <v>6.6338302762367985E-3</v>
      </c>
      <c r="F30" s="100" t="s">
        <v>749</v>
      </c>
      <c r="G30" s="509">
        <f t="shared" si="5"/>
        <v>6.978789450601112E-3</v>
      </c>
      <c r="H30" s="100" t="s">
        <v>754</v>
      </c>
      <c r="I30" s="204">
        <f t="shared" si="0"/>
        <v>7.3556440809335721E-3</v>
      </c>
      <c r="J30" s="100" t="s">
        <v>758</v>
      </c>
      <c r="K30" s="205">
        <f t="shared" si="6"/>
        <v>7.7528488613039861E-3</v>
      </c>
      <c r="L30" s="185"/>
      <c r="O30" s="349"/>
    </row>
    <row r="31" spans="1:15" s="38" customFormat="1" ht="51.75" customHeight="1" x14ac:dyDescent="0.2">
      <c r="A31" s="198"/>
      <c r="B31" s="190"/>
      <c r="C31" s="183" t="s">
        <v>663</v>
      </c>
      <c r="D31" s="100" t="s">
        <v>747</v>
      </c>
      <c r="E31" s="510">
        <v>1.3137716591999997E-2</v>
      </c>
      <c r="F31" s="100" t="s">
        <v>750</v>
      </c>
      <c r="G31" s="509">
        <f t="shared" si="5"/>
        <v>1.3820877854783998E-2</v>
      </c>
      <c r="H31" s="100" t="s">
        <v>755</v>
      </c>
      <c r="I31" s="203">
        <f t="shared" si="0"/>
        <v>1.4567205258942334E-2</v>
      </c>
      <c r="J31" s="100" t="s">
        <v>755</v>
      </c>
      <c r="K31" s="202">
        <f t="shared" si="6"/>
        <v>1.5353834342925221E-2</v>
      </c>
      <c r="L31" s="185"/>
      <c r="M31" s="206"/>
    </row>
    <row r="32" spans="1:15" s="38" customFormat="1" ht="51.75" customHeight="1" thickBot="1" x14ac:dyDescent="0.25">
      <c r="A32" s="198"/>
      <c r="B32" s="190"/>
      <c r="C32" s="183" t="s">
        <v>582</v>
      </c>
      <c r="D32" s="100" t="s">
        <v>748</v>
      </c>
      <c r="E32" s="510">
        <v>1.685853E-3</v>
      </c>
      <c r="F32" s="100" t="s">
        <v>751</v>
      </c>
      <c r="G32" s="509">
        <f t="shared" si="5"/>
        <v>1.7735173559999999E-3</v>
      </c>
      <c r="H32" s="100" t="s">
        <v>756</v>
      </c>
      <c r="I32" s="204">
        <f t="shared" si="0"/>
        <v>1.8692872932240001E-3</v>
      </c>
      <c r="J32" s="100" t="s">
        <v>757</v>
      </c>
      <c r="K32" s="205">
        <f t="shared" si="6"/>
        <v>1.9702288070580962E-3</v>
      </c>
      <c r="L32" s="185"/>
      <c r="M32" s="206">
        <f>0.00177/0.00698</f>
        <v>0.25358166189111747</v>
      </c>
      <c r="N32" s="206"/>
    </row>
    <row r="33" spans="1:12" s="38" customFormat="1" ht="21.75" customHeight="1" x14ac:dyDescent="0.2">
      <c r="A33" s="187">
        <v>5</v>
      </c>
      <c r="B33" s="187" t="s">
        <v>62</v>
      </c>
      <c r="C33" s="207" t="s">
        <v>63</v>
      </c>
      <c r="D33" s="100" t="s">
        <v>334</v>
      </c>
      <c r="E33" s="179">
        <v>35.822683491678717</v>
      </c>
      <c r="F33" s="100" t="s">
        <v>334</v>
      </c>
      <c r="G33" s="147">
        <f t="shared" si="5"/>
        <v>37.685463033246009</v>
      </c>
      <c r="H33" s="100" t="s">
        <v>334</v>
      </c>
      <c r="I33" s="208">
        <f t="shared" si="0"/>
        <v>39.720478037041296</v>
      </c>
      <c r="J33" s="100" t="s">
        <v>334</v>
      </c>
      <c r="K33" s="202">
        <f t="shared" si="6"/>
        <v>41.865383851041521</v>
      </c>
      <c r="L33" s="185"/>
    </row>
    <row r="34" spans="1:12" s="38" customFormat="1" ht="21.75" customHeight="1" x14ac:dyDescent="0.2">
      <c r="A34" s="188"/>
      <c r="B34" s="188"/>
      <c r="C34" s="183" t="s">
        <v>64</v>
      </c>
      <c r="D34" s="100" t="s">
        <v>334</v>
      </c>
      <c r="E34" s="179">
        <v>148.59779818770431</v>
      </c>
      <c r="F34" s="100" t="s">
        <v>334</v>
      </c>
      <c r="G34" s="147">
        <f t="shared" si="5"/>
        <v>156.32488369346495</v>
      </c>
      <c r="H34" s="100" t="s">
        <v>334</v>
      </c>
      <c r="I34" s="208">
        <f t="shared" si="0"/>
        <v>164.76642741291207</v>
      </c>
      <c r="J34" s="100" t="s">
        <v>334</v>
      </c>
      <c r="K34" s="202">
        <f t="shared" si="6"/>
        <v>173.66381449320932</v>
      </c>
      <c r="L34" s="185"/>
    </row>
    <row r="35" spans="1:12" s="38" customFormat="1" ht="21.75" customHeight="1" x14ac:dyDescent="0.2">
      <c r="A35" s="188"/>
      <c r="B35" s="188"/>
      <c r="C35" s="183" t="s">
        <v>65</v>
      </c>
      <c r="D35" s="100" t="s">
        <v>334</v>
      </c>
      <c r="E35" s="179">
        <v>148.59779818770431</v>
      </c>
      <c r="F35" s="100" t="s">
        <v>334</v>
      </c>
      <c r="G35" s="147">
        <f t="shared" si="5"/>
        <v>156.32488369346495</v>
      </c>
      <c r="H35" s="100" t="s">
        <v>334</v>
      </c>
      <c r="I35" s="208">
        <f t="shared" si="0"/>
        <v>164.76642741291207</v>
      </c>
      <c r="J35" s="100" t="s">
        <v>334</v>
      </c>
      <c r="K35" s="202">
        <f t="shared" si="6"/>
        <v>173.66381449320932</v>
      </c>
      <c r="L35" s="185"/>
    </row>
    <row r="36" spans="1:12" s="38" customFormat="1" ht="21.75" customHeight="1" x14ac:dyDescent="0.2">
      <c r="A36" s="188"/>
      <c r="B36" s="188"/>
      <c r="C36" s="183" t="s">
        <v>66</v>
      </c>
      <c r="D36" s="100" t="s">
        <v>334</v>
      </c>
      <c r="E36" s="179">
        <v>87.566559646325729</v>
      </c>
      <c r="F36" s="100" t="s">
        <v>334</v>
      </c>
      <c r="G36" s="147">
        <f t="shared" si="5"/>
        <v>92.120020747934674</v>
      </c>
      <c r="H36" s="100" t="s">
        <v>334</v>
      </c>
      <c r="I36" s="208">
        <f t="shared" si="0"/>
        <v>97.09450186832315</v>
      </c>
      <c r="J36" s="100" t="s">
        <v>334</v>
      </c>
      <c r="K36" s="202">
        <f t="shared" si="6"/>
        <v>102.33760496921261</v>
      </c>
      <c r="L36" s="185"/>
    </row>
    <row r="37" spans="1:12" s="38" customFormat="1" ht="21.75" customHeight="1" thickBot="1" x14ac:dyDescent="0.25">
      <c r="A37" s="188"/>
      <c r="B37" s="188"/>
      <c r="C37" s="183" t="s">
        <v>67</v>
      </c>
      <c r="D37" s="209" t="s">
        <v>334</v>
      </c>
      <c r="E37" s="210">
        <v>87.566559646325729</v>
      </c>
      <c r="F37" s="209" t="s">
        <v>334</v>
      </c>
      <c r="G37" s="147">
        <f t="shared" si="5"/>
        <v>92.120020747934674</v>
      </c>
      <c r="H37" s="209" t="s">
        <v>334</v>
      </c>
      <c r="I37" s="211">
        <f t="shared" si="0"/>
        <v>97.09450186832315</v>
      </c>
      <c r="J37" s="209" t="s">
        <v>334</v>
      </c>
      <c r="K37" s="202">
        <f t="shared" si="6"/>
        <v>102.33760496921261</v>
      </c>
      <c r="L37" s="185"/>
    </row>
    <row r="38" spans="1:12" s="38" customFormat="1" ht="21.75" customHeight="1" thickBot="1" x14ac:dyDescent="0.25">
      <c r="A38" s="188"/>
      <c r="B38" s="188"/>
      <c r="C38" s="207" t="s">
        <v>68</v>
      </c>
      <c r="D38" s="395"/>
      <c r="E38" s="396"/>
      <c r="F38" s="396"/>
      <c r="G38" s="396"/>
      <c r="H38" s="396"/>
      <c r="I38" s="396"/>
      <c r="J38" s="396"/>
      <c r="K38" s="397"/>
    </row>
    <row r="39" spans="1:12" s="38" customFormat="1" ht="42.75" customHeight="1" thickBot="1" x14ac:dyDescent="0.25">
      <c r="A39" s="188"/>
      <c r="B39" s="188"/>
      <c r="C39" s="183" t="s">
        <v>31</v>
      </c>
      <c r="D39" s="199" t="s">
        <v>341</v>
      </c>
      <c r="E39" s="176">
        <v>265.35321104947201</v>
      </c>
      <c r="F39" s="212" t="s">
        <v>341</v>
      </c>
      <c r="G39" s="200">
        <f t="shared" si="5"/>
        <v>279.15157802404457</v>
      </c>
      <c r="H39" s="199" t="s">
        <v>341</v>
      </c>
      <c r="I39" s="213">
        <f t="shared" si="0"/>
        <v>294.22576323734296</v>
      </c>
      <c r="J39" s="199" t="s">
        <v>341</v>
      </c>
      <c r="K39" s="176">
        <f>I39*105.4/100</f>
        <v>310.11395445215948</v>
      </c>
      <c r="L39" s="185"/>
    </row>
    <row r="40" spans="1:12" s="38" customFormat="1" ht="43.5" customHeight="1" thickBot="1" x14ac:dyDescent="0.25">
      <c r="A40" s="188"/>
      <c r="B40" s="188"/>
      <c r="C40" s="183" t="s">
        <v>69</v>
      </c>
      <c r="D40" s="100" t="s">
        <v>341</v>
      </c>
      <c r="E40" s="181">
        <v>1179.4950231149028</v>
      </c>
      <c r="F40" s="77" t="s">
        <v>341</v>
      </c>
      <c r="G40" s="147">
        <f t="shared" si="5"/>
        <v>1240.8287643168778</v>
      </c>
      <c r="H40" s="100" t="s">
        <v>341</v>
      </c>
      <c r="I40" s="208">
        <f t="shared" si="0"/>
        <v>1307.8335175899892</v>
      </c>
      <c r="J40" s="100" t="s">
        <v>341</v>
      </c>
      <c r="K40" s="176">
        <f t="shared" ref="K40:K42" si="7">I40*105.4/100</f>
        <v>1378.4565275398488</v>
      </c>
      <c r="L40" s="185"/>
    </row>
    <row r="41" spans="1:12" s="38" customFormat="1" ht="21.75" customHeight="1" thickBot="1" x14ac:dyDescent="0.25">
      <c r="A41" s="188"/>
      <c r="B41" s="188"/>
      <c r="C41" s="183"/>
      <c r="D41" s="100"/>
      <c r="E41" s="181"/>
      <c r="F41" s="77"/>
      <c r="G41" s="147"/>
      <c r="H41" s="100"/>
      <c r="I41" s="181"/>
      <c r="J41" s="100"/>
      <c r="K41" s="176"/>
      <c r="L41" s="185"/>
    </row>
    <row r="42" spans="1:12" s="38" customFormat="1" ht="25.5" customHeight="1" thickBot="1" x14ac:dyDescent="0.25">
      <c r="A42" s="188"/>
      <c r="B42" s="188"/>
      <c r="C42" s="183" t="s">
        <v>70</v>
      </c>
      <c r="D42" s="209" t="s">
        <v>342</v>
      </c>
      <c r="E42" s="197">
        <v>1179.4950231149028</v>
      </c>
      <c r="F42" s="214" t="s">
        <v>342</v>
      </c>
      <c r="G42" s="147">
        <f t="shared" si="5"/>
        <v>1240.8287643168778</v>
      </c>
      <c r="H42" s="209" t="s">
        <v>342</v>
      </c>
      <c r="I42" s="211">
        <f t="shared" si="0"/>
        <v>1307.8335175899892</v>
      </c>
      <c r="J42" s="209" t="s">
        <v>342</v>
      </c>
      <c r="K42" s="176">
        <f t="shared" si="7"/>
        <v>1378.4565275398488</v>
      </c>
      <c r="L42" s="185"/>
    </row>
    <row r="43" spans="1:12" s="38" customFormat="1" ht="21.75" customHeight="1" thickBot="1" x14ac:dyDescent="0.25">
      <c r="A43" s="188"/>
      <c r="B43" s="188"/>
      <c r="C43" s="207" t="s">
        <v>400</v>
      </c>
      <c r="D43" s="392"/>
      <c r="E43" s="393"/>
      <c r="F43" s="393"/>
      <c r="G43" s="393"/>
      <c r="H43" s="393"/>
      <c r="I43" s="393"/>
      <c r="J43" s="393"/>
      <c r="K43" s="394"/>
    </row>
    <row r="44" spans="1:12" s="38" customFormat="1" ht="21.75" customHeight="1" x14ac:dyDescent="0.2">
      <c r="A44" s="188"/>
      <c r="B44" s="188"/>
      <c r="C44" s="183" t="s">
        <v>5</v>
      </c>
      <c r="D44" s="215" t="s">
        <v>629</v>
      </c>
      <c r="E44" s="176">
        <v>2211.7190140973489</v>
      </c>
      <c r="F44" s="215" t="s">
        <v>629</v>
      </c>
      <c r="G44" s="200">
        <f t="shared" si="5"/>
        <v>2326.7284028304111</v>
      </c>
      <c r="H44" s="215" t="s">
        <v>629</v>
      </c>
      <c r="I44" s="213">
        <f t="shared" si="0"/>
        <v>2452.3717365832536</v>
      </c>
      <c r="J44" s="215" t="s">
        <v>629</v>
      </c>
      <c r="K44" s="176">
        <f>I44*105.4/100</f>
        <v>2584.7998103587493</v>
      </c>
      <c r="L44" s="185"/>
    </row>
    <row r="45" spans="1:12" s="38" customFormat="1" ht="21.75" customHeight="1" x14ac:dyDescent="0.2">
      <c r="A45" s="188"/>
      <c r="B45" s="188"/>
      <c r="C45" s="183" t="s">
        <v>12</v>
      </c>
      <c r="D45" s="189" t="s">
        <v>629</v>
      </c>
      <c r="E45" s="181">
        <v>2653.5321104947202</v>
      </c>
      <c r="F45" s="189" t="s">
        <v>629</v>
      </c>
      <c r="G45" s="147">
        <f>E45*105.2/100</f>
        <v>2791.5157802404456</v>
      </c>
      <c r="H45" s="189" t="s">
        <v>629</v>
      </c>
      <c r="I45" s="208">
        <f t="shared" si="0"/>
        <v>2942.2576323734302</v>
      </c>
      <c r="J45" s="189" t="s">
        <v>629</v>
      </c>
      <c r="K45" s="181">
        <f>I45*105.4/100</f>
        <v>3101.1395445215958</v>
      </c>
      <c r="L45" s="185"/>
    </row>
    <row r="46" spans="1:12" s="38" customFormat="1" ht="21.75" customHeight="1" x14ac:dyDescent="0.2">
      <c r="A46" s="188"/>
      <c r="B46" s="188"/>
      <c r="C46" s="183" t="s">
        <v>71</v>
      </c>
      <c r="D46" s="189" t="s">
        <v>629</v>
      </c>
      <c r="E46" s="181">
        <v>2653.5321104947202</v>
      </c>
      <c r="F46" s="189" t="s">
        <v>629</v>
      </c>
      <c r="G46" s="147">
        <f t="shared" si="5"/>
        <v>2791.5157802404456</v>
      </c>
      <c r="H46" s="189" t="s">
        <v>629</v>
      </c>
      <c r="I46" s="208">
        <f t="shared" si="0"/>
        <v>2942.2576323734302</v>
      </c>
      <c r="J46" s="189" t="s">
        <v>629</v>
      </c>
      <c r="K46" s="181">
        <f t="shared" ref="K46:K48" si="8">I46*105.4/100</f>
        <v>3101.1395445215958</v>
      </c>
      <c r="L46" s="185"/>
    </row>
    <row r="47" spans="1:12" s="38" customFormat="1" ht="21.75" customHeight="1" x14ac:dyDescent="0.2">
      <c r="A47" s="188"/>
      <c r="B47" s="188"/>
      <c r="C47" s="183" t="s">
        <v>13</v>
      </c>
      <c r="D47" s="189" t="s">
        <v>629</v>
      </c>
      <c r="E47" s="181">
        <v>2653.5321104947202</v>
      </c>
      <c r="F47" s="189" t="s">
        <v>629</v>
      </c>
      <c r="G47" s="147">
        <f t="shared" si="5"/>
        <v>2791.5157802404456</v>
      </c>
      <c r="H47" s="189" t="s">
        <v>629</v>
      </c>
      <c r="I47" s="208">
        <f t="shared" si="0"/>
        <v>2942.2576323734302</v>
      </c>
      <c r="J47" s="189" t="s">
        <v>629</v>
      </c>
      <c r="K47" s="181">
        <f t="shared" si="8"/>
        <v>3101.1395445215958</v>
      </c>
      <c r="L47" s="185"/>
    </row>
    <row r="48" spans="1:12" s="38" customFormat="1" ht="21.75" customHeight="1" x14ac:dyDescent="0.2">
      <c r="A48" s="188"/>
      <c r="B48" s="188"/>
      <c r="C48" s="183" t="s">
        <v>9</v>
      </c>
      <c r="D48" s="189" t="s">
        <v>629</v>
      </c>
      <c r="E48" s="181">
        <v>663.38302762368005</v>
      </c>
      <c r="F48" s="189" t="s">
        <v>629</v>
      </c>
      <c r="G48" s="147">
        <f t="shared" si="5"/>
        <v>697.87894506011139</v>
      </c>
      <c r="H48" s="189" t="s">
        <v>629</v>
      </c>
      <c r="I48" s="208">
        <f t="shared" si="0"/>
        <v>735.56440809335754</v>
      </c>
      <c r="J48" s="189" t="s">
        <v>629</v>
      </c>
      <c r="K48" s="181">
        <f t="shared" si="8"/>
        <v>775.28488613039895</v>
      </c>
      <c r="L48" s="185"/>
    </row>
    <row r="49" spans="1:12" s="38" customFormat="1" ht="21.75" customHeight="1" thickBot="1" x14ac:dyDescent="0.25">
      <c r="A49" s="216"/>
      <c r="B49" s="216"/>
      <c r="C49" s="217" t="s">
        <v>72</v>
      </c>
      <c r="D49" s="167" t="s">
        <v>629</v>
      </c>
      <c r="E49" s="197">
        <v>2656.0520840089607</v>
      </c>
      <c r="F49" s="167" t="s">
        <v>629</v>
      </c>
      <c r="G49" s="169">
        <f t="shared" si="5"/>
        <v>2794.1667923774266</v>
      </c>
      <c r="H49" s="167" t="s">
        <v>629</v>
      </c>
      <c r="I49" s="211">
        <f t="shared" si="0"/>
        <v>2945.051799165808</v>
      </c>
      <c r="J49" s="167" t="s">
        <v>629</v>
      </c>
      <c r="K49" s="197" t="s">
        <v>761</v>
      </c>
      <c r="L49" s="185"/>
    </row>
    <row r="50" spans="1:12" s="38" customFormat="1" ht="21.75" customHeight="1" x14ac:dyDescent="0.2"/>
    <row r="51" spans="1:12" s="38" customFormat="1" ht="21.75" customHeight="1" x14ac:dyDescent="0.2"/>
  </sheetData>
  <mergeCells count="11">
    <mergeCell ref="A1:A2"/>
    <mergeCell ref="B1:B2"/>
    <mergeCell ref="C1:C2"/>
    <mergeCell ref="D1:E2"/>
    <mergeCell ref="B11:B15"/>
    <mergeCell ref="J1:K2"/>
    <mergeCell ref="F1:G2"/>
    <mergeCell ref="H1:I2"/>
    <mergeCell ref="D43:K43"/>
    <mergeCell ref="D38:K38"/>
    <mergeCell ref="D26:K26"/>
  </mergeCells>
  <pageMargins left="0.70866141732283472" right="0.70866141732283472" top="0.74803149606299213" bottom="0.62992125984251968" header="0.31496062992125984" footer="0.31496062992125984"/>
  <pageSetup paperSize="9" scale="87" orientation="landscape" r:id="rId1"/>
  <headerFooter differentFirst="1" scaleWithDoc="0" alignWithMargins="0">
    <oddHeader>&amp;C&amp;A</oddHeader>
    <oddFooter>Page &amp;P of &amp;N</oddFooter>
    <evenFooter>&amp;C2</evenFooter>
    <firstHeader>&amp;C&amp;A</firstHeader>
    <firstFooter>&amp;C&amp;P</firstFooter>
  </headerFooter>
  <rowBreaks count="2" manualBreakCount="2">
    <brk id="25" max="10" man="1"/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60" zoomScaleNormal="100" workbookViewId="0">
      <selection activeCell="H14" sqref="H14"/>
    </sheetView>
  </sheetViews>
  <sheetFormatPr defaultRowHeight="12.75" x14ac:dyDescent="0.2"/>
  <cols>
    <col min="1" max="1" width="4.5" style="4" bestFit="1" customWidth="1"/>
    <col min="2" max="2" width="15.75" style="4" bestFit="1" customWidth="1"/>
    <col min="3" max="3" width="34.875" style="4" bestFit="1" customWidth="1"/>
    <col min="4" max="4" width="18.5" style="4" bestFit="1" customWidth="1"/>
    <col min="5" max="5" width="8.5" style="4" bestFit="1" customWidth="1"/>
    <col min="6" max="6" width="18.875" style="4" bestFit="1" customWidth="1"/>
    <col min="7" max="7" width="11.625" style="4" bestFit="1" customWidth="1"/>
    <col min="8" max="8" width="18.875" style="4" bestFit="1" customWidth="1"/>
    <col min="9" max="9" width="8.25" style="4" bestFit="1" customWidth="1"/>
    <col min="10" max="10" width="18.875" style="4" bestFit="1" customWidth="1"/>
    <col min="11" max="11" width="8.25" style="4" bestFit="1" customWidth="1"/>
    <col min="12" max="16384" width="9" style="4"/>
  </cols>
  <sheetData>
    <row r="1" spans="1:11" ht="48" customHeight="1" x14ac:dyDescent="0.2">
      <c r="A1" s="402" t="s">
        <v>0</v>
      </c>
      <c r="B1" s="402" t="s">
        <v>1</v>
      </c>
      <c r="C1" s="402" t="s">
        <v>2</v>
      </c>
      <c r="D1" s="377" t="s">
        <v>739</v>
      </c>
      <c r="E1" s="377"/>
      <c r="F1" s="377" t="s">
        <v>782</v>
      </c>
      <c r="G1" s="377"/>
      <c r="H1" s="377" t="s">
        <v>783</v>
      </c>
      <c r="I1" s="360"/>
      <c r="J1" s="377" t="s">
        <v>784</v>
      </c>
      <c r="K1" s="360"/>
    </row>
    <row r="2" spans="1:11" ht="13.5" thickBot="1" x14ac:dyDescent="0.25">
      <c r="A2" s="410"/>
      <c r="B2" s="410"/>
      <c r="C2" s="410"/>
      <c r="D2" s="408"/>
      <c r="E2" s="408"/>
      <c r="F2" s="408"/>
      <c r="G2" s="408"/>
      <c r="H2" s="408"/>
      <c r="I2" s="409"/>
      <c r="J2" s="408"/>
      <c r="K2" s="409"/>
    </row>
    <row r="3" spans="1:11" ht="13.5" thickBot="1" x14ac:dyDescent="0.25">
      <c r="A3" s="2">
        <v>6</v>
      </c>
      <c r="B3" s="13"/>
      <c r="C3" s="18" t="s">
        <v>73</v>
      </c>
      <c r="D3" s="9" t="s">
        <v>344</v>
      </c>
      <c r="E3" s="66">
        <v>737.68192671753206</v>
      </c>
      <c r="F3" s="67" t="s">
        <v>344</v>
      </c>
      <c r="G3" s="343">
        <f t="shared" ref="G3:G27" si="0">E3*105.2/100</f>
        <v>776.04138690684374</v>
      </c>
      <c r="H3" s="67" t="s">
        <v>344</v>
      </c>
      <c r="I3" s="66">
        <f>G3*105.4/100</f>
        <v>817.94762179981331</v>
      </c>
      <c r="J3" s="68" t="s">
        <v>344</v>
      </c>
      <c r="K3" s="66">
        <f>I3*105.4/100</f>
        <v>862.11679337700332</v>
      </c>
    </row>
    <row r="4" spans="1:11" x14ac:dyDescent="0.2">
      <c r="A4" s="5"/>
      <c r="B4" s="14"/>
      <c r="C4" s="19" t="s">
        <v>570</v>
      </c>
      <c r="D4" s="10" t="s">
        <v>571</v>
      </c>
      <c r="E4" s="69">
        <v>29.858446799999996</v>
      </c>
      <c r="F4" s="70" t="s">
        <v>571</v>
      </c>
      <c r="G4" s="200">
        <f t="shared" si="0"/>
        <v>31.411086033599997</v>
      </c>
      <c r="H4" s="70" t="s">
        <v>571</v>
      </c>
      <c r="I4" s="71">
        <f>G4*105.4/100</f>
        <v>33.107284679414398</v>
      </c>
      <c r="J4" s="72" t="s">
        <v>571</v>
      </c>
      <c r="K4" s="71">
        <f>I4*105.4/100</f>
        <v>34.895078052102775</v>
      </c>
    </row>
    <row r="5" spans="1:11" ht="13.5" thickBot="1" x14ac:dyDescent="0.25">
      <c r="A5" s="5"/>
      <c r="B5" s="14"/>
      <c r="C5" s="19" t="s">
        <v>569</v>
      </c>
      <c r="D5" s="10" t="s">
        <v>571</v>
      </c>
      <c r="E5" s="69">
        <v>35.830136159999995</v>
      </c>
      <c r="F5" s="70" t="s">
        <v>571</v>
      </c>
      <c r="G5" s="200">
        <f t="shared" si="0"/>
        <v>37.693303240319999</v>
      </c>
      <c r="H5" s="70" t="s">
        <v>571</v>
      </c>
      <c r="I5" s="71">
        <f t="shared" ref="I5:I26" si="1">G5*105.4/100</f>
        <v>39.728741615297281</v>
      </c>
      <c r="J5" s="72" t="s">
        <v>571</v>
      </c>
      <c r="K5" s="71">
        <f t="shared" ref="K5:K27" si="2">I5*105.4/100</f>
        <v>41.874093662523336</v>
      </c>
    </row>
    <row r="6" spans="1:11" ht="28.5" customHeight="1" x14ac:dyDescent="0.2">
      <c r="A6" s="405"/>
      <c r="B6" s="14" t="s">
        <v>343</v>
      </c>
      <c r="C6" s="20"/>
      <c r="D6" s="10"/>
      <c r="E6" s="69"/>
      <c r="F6" s="70"/>
      <c r="G6" s="200"/>
      <c r="H6" s="70"/>
      <c r="I6" s="71"/>
      <c r="J6" s="72"/>
      <c r="K6" s="71"/>
    </row>
    <row r="7" spans="1:11" x14ac:dyDescent="0.2">
      <c r="A7" s="406"/>
      <c r="B7" s="15"/>
      <c r="C7" s="19" t="s">
        <v>74</v>
      </c>
      <c r="D7" s="10" t="s">
        <v>345</v>
      </c>
      <c r="E7" s="69">
        <v>177.78665140314627</v>
      </c>
      <c r="F7" s="70" t="s">
        <v>345</v>
      </c>
      <c r="G7" s="200">
        <f t="shared" si="0"/>
        <v>187.03155727610988</v>
      </c>
      <c r="H7" s="70" t="s">
        <v>345</v>
      </c>
      <c r="I7" s="71">
        <f t="shared" si="1"/>
        <v>197.13126136901982</v>
      </c>
      <c r="J7" s="72" t="s">
        <v>345</v>
      </c>
      <c r="K7" s="71">
        <f t="shared" si="2"/>
        <v>207.7763494829469</v>
      </c>
    </row>
    <row r="8" spans="1:11" x14ac:dyDescent="0.2">
      <c r="A8" s="406"/>
      <c r="B8" s="15"/>
      <c r="C8" s="19" t="s">
        <v>75</v>
      </c>
      <c r="D8" s="10" t="s">
        <v>345</v>
      </c>
      <c r="E8" s="69">
        <v>87.566559646325729</v>
      </c>
      <c r="F8" s="70" t="s">
        <v>345</v>
      </c>
      <c r="G8" s="200">
        <f t="shared" si="0"/>
        <v>92.120020747934674</v>
      </c>
      <c r="H8" s="70" t="s">
        <v>345</v>
      </c>
      <c r="I8" s="71">
        <f t="shared" si="1"/>
        <v>97.09450186832315</v>
      </c>
      <c r="J8" s="72" t="s">
        <v>345</v>
      </c>
      <c r="K8" s="71">
        <f t="shared" si="2"/>
        <v>102.33760496921261</v>
      </c>
    </row>
    <row r="9" spans="1:11" x14ac:dyDescent="0.2">
      <c r="A9" s="406"/>
      <c r="B9" s="15"/>
      <c r="C9" s="19" t="s">
        <v>561</v>
      </c>
      <c r="D9" s="10" t="s">
        <v>572</v>
      </c>
      <c r="E9" s="69">
        <v>205.42611398399995</v>
      </c>
      <c r="F9" s="70" t="s">
        <v>572</v>
      </c>
      <c r="G9" s="200">
        <f t="shared" si="0"/>
        <v>216.10827191116795</v>
      </c>
      <c r="H9" s="70" t="s">
        <v>572</v>
      </c>
      <c r="I9" s="71">
        <f t="shared" si="1"/>
        <v>227.77811859437105</v>
      </c>
      <c r="J9" s="72" t="s">
        <v>572</v>
      </c>
      <c r="K9" s="71">
        <f t="shared" si="2"/>
        <v>240.0781369984671</v>
      </c>
    </row>
    <row r="10" spans="1:11" x14ac:dyDescent="0.2">
      <c r="A10" s="406"/>
      <c r="B10" s="15"/>
      <c r="C10" s="19" t="s">
        <v>562</v>
      </c>
      <c r="D10" s="10" t="s">
        <v>572</v>
      </c>
      <c r="E10" s="69">
        <v>205.42611398399995</v>
      </c>
      <c r="F10" s="70" t="s">
        <v>572</v>
      </c>
      <c r="G10" s="200">
        <f t="shared" si="0"/>
        <v>216.10827191116795</v>
      </c>
      <c r="H10" s="70" t="s">
        <v>572</v>
      </c>
      <c r="I10" s="71">
        <f t="shared" si="1"/>
        <v>227.77811859437105</v>
      </c>
      <c r="J10" s="72" t="s">
        <v>572</v>
      </c>
      <c r="K10" s="71">
        <f t="shared" si="2"/>
        <v>240.0781369984671</v>
      </c>
    </row>
    <row r="11" spans="1:11" x14ac:dyDescent="0.2">
      <c r="A11" s="406"/>
      <c r="B11" s="15"/>
      <c r="C11" s="19" t="s">
        <v>391</v>
      </c>
      <c r="D11" s="10" t="s">
        <v>572</v>
      </c>
      <c r="E11" s="69">
        <v>205.42611398399995</v>
      </c>
      <c r="F11" s="70" t="s">
        <v>572</v>
      </c>
      <c r="G11" s="200">
        <f t="shared" si="0"/>
        <v>216.10827191116795</v>
      </c>
      <c r="H11" s="70" t="s">
        <v>572</v>
      </c>
      <c r="I11" s="71">
        <f t="shared" si="1"/>
        <v>227.77811859437105</v>
      </c>
      <c r="J11" s="72" t="s">
        <v>572</v>
      </c>
      <c r="K11" s="71">
        <f t="shared" si="2"/>
        <v>240.0781369984671</v>
      </c>
    </row>
    <row r="12" spans="1:11" x14ac:dyDescent="0.2">
      <c r="A12" s="406"/>
      <c r="B12" s="15"/>
      <c r="C12" s="19" t="s">
        <v>563</v>
      </c>
      <c r="D12" s="10" t="s">
        <v>572</v>
      </c>
      <c r="E12" s="69">
        <v>205.42611398399995</v>
      </c>
      <c r="F12" s="70" t="s">
        <v>572</v>
      </c>
      <c r="G12" s="200">
        <f t="shared" si="0"/>
        <v>216.10827191116795</v>
      </c>
      <c r="H12" s="70" t="s">
        <v>572</v>
      </c>
      <c r="I12" s="71">
        <f t="shared" si="1"/>
        <v>227.77811859437105</v>
      </c>
      <c r="J12" s="72" t="s">
        <v>572</v>
      </c>
      <c r="K12" s="71">
        <f t="shared" si="2"/>
        <v>240.0781369984671</v>
      </c>
    </row>
    <row r="13" spans="1:11" x14ac:dyDescent="0.2">
      <c r="A13" s="406"/>
      <c r="B13" s="15"/>
      <c r="C13" s="19" t="s">
        <v>76</v>
      </c>
      <c r="D13" s="10" t="s">
        <v>346</v>
      </c>
      <c r="E13" s="69">
        <v>184.42048167938302</v>
      </c>
      <c r="F13" s="70" t="s">
        <v>346</v>
      </c>
      <c r="G13" s="200">
        <f t="shared" si="0"/>
        <v>194.01034672671094</v>
      </c>
      <c r="H13" s="70" t="s">
        <v>346</v>
      </c>
      <c r="I13" s="71">
        <f t="shared" si="1"/>
        <v>204.48690544995333</v>
      </c>
      <c r="J13" s="72" t="s">
        <v>346</v>
      </c>
      <c r="K13" s="71">
        <f t="shared" si="2"/>
        <v>215.52919834425083</v>
      </c>
    </row>
    <row r="14" spans="1:11" x14ac:dyDescent="0.2">
      <c r="A14" s="406"/>
      <c r="B14" s="15"/>
      <c r="C14" s="19" t="s">
        <v>77</v>
      </c>
      <c r="D14" s="10" t="s">
        <v>346</v>
      </c>
      <c r="E14" s="69">
        <v>184.42048167938302</v>
      </c>
      <c r="F14" s="70" t="s">
        <v>346</v>
      </c>
      <c r="G14" s="200">
        <f t="shared" si="0"/>
        <v>194.01034672671094</v>
      </c>
      <c r="H14" s="70" t="s">
        <v>346</v>
      </c>
      <c r="I14" s="71">
        <f t="shared" si="1"/>
        <v>204.48690544995333</v>
      </c>
      <c r="J14" s="72" t="s">
        <v>346</v>
      </c>
      <c r="K14" s="71">
        <f t="shared" si="2"/>
        <v>215.52919834425083</v>
      </c>
    </row>
    <row r="15" spans="1:11" x14ac:dyDescent="0.2">
      <c r="A15" s="406"/>
      <c r="B15" s="15"/>
      <c r="C15" s="19" t="s">
        <v>78</v>
      </c>
      <c r="D15" s="11" t="s">
        <v>627</v>
      </c>
      <c r="E15" s="69">
        <v>191.05431195561982</v>
      </c>
      <c r="F15" s="70" t="s">
        <v>627</v>
      </c>
      <c r="G15" s="200">
        <f t="shared" si="0"/>
        <v>200.98913617731208</v>
      </c>
      <c r="H15" s="70" t="s">
        <v>627</v>
      </c>
      <c r="I15" s="71">
        <f t="shared" si="1"/>
        <v>211.84254953088694</v>
      </c>
      <c r="J15" s="72" t="s">
        <v>627</v>
      </c>
      <c r="K15" s="71">
        <f t="shared" si="2"/>
        <v>223.28204720555485</v>
      </c>
    </row>
    <row r="16" spans="1:11" x14ac:dyDescent="0.2">
      <c r="A16" s="406"/>
      <c r="B16" s="15"/>
      <c r="C16" s="19" t="s">
        <v>79</v>
      </c>
      <c r="D16" s="11" t="s">
        <v>627</v>
      </c>
      <c r="E16" s="69">
        <v>18.574724773463039</v>
      </c>
      <c r="F16" s="70" t="s">
        <v>627</v>
      </c>
      <c r="G16" s="200">
        <f t="shared" si="0"/>
        <v>19.540610461683119</v>
      </c>
      <c r="H16" s="70" t="s">
        <v>627</v>
      </c>
      <c r="I16" s="71">
        <f t="shared" si="1"/>
        <v>20.595803426614008</v>
      </c>
      <c r="J16" s="72" t="s">
        <v>627</v>
      </c>
      <c r="K16" s="71">
        <f t="shared" si="2"/>
        <v>21.707976811651164</v>
      </c>
    </row>
    <row r="17" spans="1:11" x14ac:dyDescent="0.2">
      <c r="A17" s="406"/>
      <c r="B17" s="15"/>
      <c r="C17" s="19" t="s">
        <v>80</v>
      </c>
      <c r="D17" s="11" t="s">
        <v>627</v>
      </c>
      <c r="E17" s="69">
        <v>443.13986245261827</v>
      </c>
      <c r="F17" s="70" t="s">
        <v>627</v>
      </c>
      <c r="G17" s="200">
        <f t="shared" si="0"/>
        <v>466.18313530015445</v>
      </c>
      <c r="H17" s="70" t="s">
        <v>627</v>
      </c>
      <c r="I17" s="71">
        <f t="shared" si="1"/>
        <v>491.35702460636281</v>
      </c>
      <c r="J17" s="72" t="s">
        <v>627</v>
      </c>
      <c r="K17" s="71">
        <f t="shared" si="2"/>
        <v>517.89030393510643</v>
      </c>
    </row>
    <row r="18" spans="1:11" x14ac:dyDescent="0.2">
      <c r="A18" s="406"/>
      <c r="B18" s="15"/>
      <c r="C18" s="19" t="s">
        <v>81</v>
      </c>
      <c r="D18" s="10" t="s">
        <v>627</v>
      </c>
      <c r="E18" s="69">
        <v>0</v>
      </c>
      <c r="F18" s="70" t="s">
        <v>627</v>
      </c>
      <c r="G18" s="200">
        <f t="shared" si="0"/>
        <v>0</v>
      </c>
      <c r="H18" s="70" t="s">
        <v>627</v>
      </c>
      <c r="I18" s="71">
        <f t="shared" si="1"/>
        <v>0</v>
      </c>
      <c r="J18" s="72" t="s">
        <v>627</v>
      </c>
      <c r="K18" s="71">
        <f t="shared" si="2"/>
        <v>0</v>
      </c>
    </row>
    <row r="19" spans="1:11" x14ac:dyDescent="0.2">
      <c r="A19" s="406"/>
      <c r="B19" s="15"/>
      <c r="C19" s="19" t="s">
        <v>632</v>
      </c>
      <c r="D19" s="10" t="s">
        <v>625</v>
      </c>
      <c r="E19" s="69">
        <v>0</v>
      </c>
      <c r="F19" s="70" t="s">
        <v>625</v>
      </c>
      <c r="G19" s="200">
        <f t="shared" si="0"/>
        <v>0</v>
      </c>
      <c r="H19" s="70" t="s">
        <v>625</v>
      </c>
      <c r="I19" s="71">
        <f t="shared" si="1"/>
        <v>0</v>
      </c>
      <c r="J19" s="72" t="s">
        <v>625</v>
      </c>
      <c r="K19" s="71">
        <f t="shared" si="2"/>
        <v>0</v>
      </c>
    </row>
    <row r="20" spans="1:11" x14ac:dyDescent="0.2">
      <c r="A20" s="406"/>
      <c r="B20" s="15"/>
      <c r="C20" s="19" t="s">
        <v>82</v>
      </c>
      <c r="D20" s="10" t="s">
        <v>347</v>
      </c>
      <c r="E20" s="69">
        <v>148.59779818770431</v>
      </c>
      <c r="F20" s="70" t="s">
        <v>347</v>
      </c>
      <c r="G20" s="200">
        <f t="shared" si="0"/>
        <v>156.32488369346495</v>
      </c>
      <c r="H20" s="70" t="s">
        <v>347</v>
      </c>
      <c r="I20" s="71">
        <f t="shared" si="1"/>
        <v>164.76642741291207</v>
      </c>
      <c r="J20" s="72" t="s">
        <v>347</v>
      </c>
      <c r="K20" s="71">
        <f t="shared" si="2"/>
        <v>173.66381449320932</v>
      </c>
    </row>
    <row r="21" spans="1:11" x14ac:dyDescent="0.2">
      <c r="A21" s="406"/>
      <c r="B21" s="15"/>
      <c r="C21" s="19" t="s">
        <v>83</v>
      </c>
      <c r="D21" s="10" t="s">
        <v>345</v>
      </c>
      <c r="E21" s="69">
        <v>398.0298165742081</v>
      </c>
      <c r="F21" s="70" t="s">
        <v>345</v>
      </c>
      <c r="G21" s="200">
        <f t="shared" si="0"/>
        <v>418.72736703606694</v>
      </c>
      <c r="H21" s="70" t="s">
        <v>345</v>
      </c>
      <c r="I21" s="71">
        <f t="shared" si="1"/>
        <v>441.33864485601458</v>
      </c>
      <c r="J21" s="72" t="s">
        <v>345</v>
      </c>
      <c r="K21" s="71">
        <f t="shared" si="2"/>
        <v>465.17093167823941</v>
      </c>
    </row>
    <row r="22" spans="1:11" x14ac:dyDescent="0.2">
      <c r="A22" s="406"/>
      <c r="B22" s="15"/>
      <c r="C22" s="17" t="s">
        <v>633</v>
      </c>
      <c r="D22" s="10" t="s">
        <v>348</v>
      </c>
      <c r="E22" s="69">
        <v>116.7554128617677</v>
      </c>
      <c r="F22" s="70" t="s">
        <v>348</v>
      </c>
      <c r="G22" s="200">
        <f t="shared" si="0"/>
        <v>122.82669433057961</v>
      </c>
      <c r="H22" s="70" t="s">
        <v>348</v>
      </c>
      <c r="I22" s="71">
        <f t="shared" si="1"/>
        <v>129.45933582443092</v>
      </c>
      <c r="J22" s="72" t="s">
        <v>348</v>
      </c>
      <c r="K22" s="71">
        <f t="shared" si="2"/>
        <v>136.45013995895022</v>
      </c>
    </row>
    <row r="23" spans="1:11" x14ac:dyDescent="0.2">
      <c r="A23" s="406"/>
      <c r="B23" s="15"/>
      <c r="C23" s="19" t="s">
        <v>84</v>
      </c>
      <c r="D23" s="10" t="s">
        <v>345</v>
      </c>
      <c r="E23" s="69">
        <v>148.59779818770431</v>
      </c>
      <c r="F23" s="70" t="s">
        <v>345</v>
      </c>
      <c r="G23" s="200">
        <f t="shared" si="0"/>
        <v>156.32488369346495</v>
      </c>
      <c r="H23" s="70" t="s">
        <v>345</v>
      </c>
      <c r="I23" s="71">
        <f t="shared" si="1"/>
        <v>164.76642741291207</v>
      </c>
      <c r="J23" s="72" t="s">
        <v>345</v>
      </c>
      <c r="K23" s="71">
        <f t="shared" si="2"/>
        <v>173.66381449320932</v>
      </c>
    </row>
    <row r="24" spans="1:11" x14ac:dyDescent="0.2">
      <c r="A24" s="406"/>
      <c r="B24" s="15"/>
      <c r="C24" s="19" t="s">
        <v>85</v>
      </c>
      <c r="D24" s="10" t="s">
        <v>347</v>
      </c>
      <c r="E24" s="69">
        <v>177.78665140314627</v>
      </c>
      <c r="F24" s="70" t="s">
        <v>347</v>
      </c>
      <c r="G24" s="200">
        <f t="shared" si="0"/>
        <v>187.03155727610988</v>
      </c>
      <c r="H24" s="70" t="s">
        <v>347</v>
      </c>
      <c r="I24" s="71">
        <f t="shared" si="1"/>
        <v>197.13126136901982</v>
      </c>
      <c r="J24" s="72" t="s">
        <v>347</v>
      </c>
      <c r="K24" s="71">
        <f t="shared" si="2"/>
        <v>207.7763494829469</v>
      </c>
    </row>
    <row r="25" spans="1:11" x14ac:dyDescent="0.2">
      <c r="A25" s="406"/>
      <c r="B25" s="15"/>
      <c r="C25" s="19" t="s">
        <v>86</v>
      </c>
      <c r="D25" s="10" t="s">
        <v>347</v>
      </c>
      <c r="E25" s="69">
        <v>177.78665140314627</v>
      </c>
      <c r="F25" s="70" t="s">
        <v>347</v>
      </c>
      <c r="G25" s="200">
        <f t="shared" si="0"/>
        <v>187.03155727610988</v>
      </c>
      <c r="H25" s="70" t="s">
        <v>347</v>
      </c>
      <c r="I25" s="71">
        <f t="shared" si="1"/>
        <v>197.13126136901982</v>
      </c>
      <c r="J25" s="72" t="s">
        <v>347</v>
      </c>
      <c r="K25" s="71">
        <f t="shared" si="2"/>
        <v>207.7763494829469</v>
      </c>
    </row>
    <row r="26" spans="1:11" x14ac:dyDescent="0.2">
      <c r="A26" s="406"/>
      <c r="B26" s="15"/>
      <c r="C26" s="19" t="s">
        <v>87</v>
      </c>
      <c r="D26" s="10" t="s">
        <v>345</v>
      </c>
      <c r="E26" s="69">
        <v>443.13986245261827</v>
      </c>
      <c r="F26" s="70" t="s">
        <v>345</v>
      </c>
      <c r="G26" s="200">
        <f t="shared" si="0"/>
        <v>466.18313530015445</v>
      </c>
      <c r="H26" s="70" t="s">
        <v>345</v>
      </c>
      <c r="I26" s="71">
        <f t="shared" si="1"/>
        <v>491.35702460636281</v>
      </c>
      <c r="J26" s="72" t="s">
        <v>345</v>
      </c>
      <c r="K26" s="71">
        <f t="shared" si="2"/>
        <v>517.89030393510643</v>
      </c>
    </row>
    <row r="27" spans="1:11" ht="27.75" customHeight="1" thickBot="1" x14ac:dyDescent="0.25">
      <c r="A27" s="407"/>
      <c r="B27" s="16"/>
      <c r="C27" s="21" t="s">
        <v>88</v>
      </c>
      <c r="D27" s="12" t="s">
        <v>627</v>
      </c>
      <c r="E27" s="73">
        <v>8382.5079370528183</v>
      </c>
      <c r="F27" s="74" t="s">
        <v>627</v>
      </c>
      <c r="G27" s="218">
        <f t="shared" si="0"/>
        <v>8818.3983497795653</v>
      </c>
      <c r="H27" s="74" t="s">
        <v>627</v>
      </c>
      <c r="I27" s="75">
        <f>G27*105.4/100</f>
        <v>9294.5918606676623</v>
      </c>
      <c r="J27" s="76" t="s">
        <v>627</v>
      </c>
      <c r="K27" s="75">
        <f t="shared" si="2"/>
        <v>9796.499821143716</v>
      </c>
    </row>
  </sheetData>
  <mergeCells count="8">
    <mergeCell ref="A6:A27"/>
    <mergeCell ref="J1:K2"/>
    <mergeCell ref="D1:E2"/>
    <mergeCell ref="F1:G2"/>
    <mergeCell ref="A1:A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view="pageBreakPreview" zoomScale="60" zoomScaleNormal="100" zoomScalePageLayoutView="90" workbookViewId="0">
      <selection activeCell="G11" sqref="G11"/>
    </sheetView>
  </sheetViews>
  <sheetFormatPr defaultColWidth="9.125" defaultRowHeight="12.75" x14ac:dyDescent="0.2"/>
  <cols>
    <col min="1" max="1" width="9.125" style="4"/>
    <col min="2" max="2" width="13.625" style="4" customWidth="1"/>
    <col min="3" max="3" width="17" style="4" customWidth="1"/>
    <col min="4" max="4" width="12.75" style="4" customWidth="1"/>
    <col min="5" max="5" width="10.875" style="227" customWidth="1"/>
    <col min="6" max="6" width="13.125" style="38" customWidth="1"/>
    <col min="7" max="7" width="11.125" style="38" bestFit="1" customWidth="1"/>
    <col min="8" max="8" width="12.625" style="4" bestFit="1" customWidth="1"/>
    <col min="9" max="9" width="11.125" style="4" bestFit="1" customWidth="1"/>
    <col min="10" max="10" width="12" style="4" customWidth="1"/>
    <col min="11" max="11" width="11.25" style="4" customWidth="1"/>
    <col min="12" max="12" width="9.125" style="4"/>
    <col min="13" max="13" width="9.875" style="4" bestFit="1" customWidth="1"/>
    <col min="14" max="16384" width="9.125" style="4"/>
  </cols>
  <sheetData>
    <row r="1" spans="1:11" ht="48" customHeight="1" x14ac:dyDescent="0.2">
      <c r="A1" s="426" t="s">
        <v>0</v>
      </c>
      <c r="B1" s="428" t="s">
        <v>1</v>
      </c>
      <c r="C1" s="430" t="s">
        <v>2</v>
      </c>
      <c r="D1" s="377" t="s">
        <v>739</v>
      </c>
      <c r="E1" s="377"/>
      <c r="F1" s="377" t="s">
        <v>782</v>
      </c>
      <c r="G1" s="377"/>
      <c r="H1" s="377" t="s">
        <v>783</v>
      </c>
      <c r="I1" s="360"/>
      <c r="J1" s="377" t="s">
        <v>784</v>
      </c>
      <c r="K1" s="360"/>
    </row>
    <row r="2" spans="1:11" ht="13.5" thickBot="1" x14ac:dyDescent="0.25">
      <c r="A2" s="427"/>
      <c r="B2" s="429"/>
      <c r="C2" s="431"/>
      <c r="D2" s="408"/>
      <c r="E2" s="408"/>
      <c r="F2" s="408"/>
      <c r="G2" s="408"/>
      <c r="H2" s="408"/>
      <c r="I2" s="409"/>
      <c r="J2" s="408"/>
      <c r="K2" s="409"/>
    </row>
    <row r="3" spans="1:11" s="38" customFormat="1" ht="38.25" x14ac:dyDescent="0.2">
      <c r="A3" s="34">
        <v>7</v>
      </c>
      <c r="B3" s="35" t="s">
        <v>89</v>
      </c>
      <c r="C3" s="114" t="s">
        <v>90</v>
      </c>
      <c r="D3" s="441" t="s">
        <v>619</v>
      </c>
      <c r="E3" s="36" t="s">
        <v>618</v>
      </c>
      <c r="F3" s="416" t="s">
        <v>619</v>
      </c>
      <c r="G3" s="36" t="s">
        <v>618</v>
      </c>
      <c r="H3" s="416" t="s">
        <v>619</v>
      </c>
      <c r="I3" s="36" t="s">
        <v>618</v>
      </c>
      <c r="J3" s="416" t="s">
        <v>619</v>
      </c>
      <c r="K3" s="37" t="s">
        <v>618</v>
      </c>
    </row>
    <row r="4" spans="1:11" s="38" customFormat="1" x14ac:dyDescent="0.2">
      <c r="A4" s="415"/>
      <c r="B4" s="414"/>
      <c r="C4" s="131" t="s">
        <v>91</v>
      </c>
      <c r="D4" s="442"/>
      <c r="E4" s="39" t="s">
        <v>618</v>
      </c>
      <c r="F4" s="417"/>
      <c r="G4" s="39" t="s">
        <v>618</v>
      </c>
      <c r="H4" s="417"/>
      <c r="I4" s="39" t="s">
        <v>618</v>
      </c>
      <c r="J4" s="417"/>
      <c r="K4" s="40" t="s">
        <v>618</v>
      </c>
    </row>
    <row r="5" spans="1:11" s="38" customFormat="1" x14ac:dyDescent="0.2">
      <c r="A5" s="415"/>
      <c r="B5" s="414"/>
      <c r="C5" s="131" t="s">
        <v>92</v>
      </c>
      <c r="D5" s="442"/>
      <c r="E5" s="39" t="s">
        <v>618</v>
      </c>
      <c r="F5" s="417"/>
      <c r="G5" s="39" t="s">
        <v>618</v>
      </c>
      <c r="H5" s="417"/>
      <c r="I5" s="39" t="s">
        <v>618</v>
      </c>
      <c r="J5" s="417"/>
      <c r="K5" s="40" t="s">
        <v>618</v>
      </c>
    </row>
    <row r="6" spans="1:11" s="38" customFormat="1" x14ac:dyDescent="0.2">
      <c r="A6" s="415"/>
      <c r="B6" s="414"/>
      <c r="C6" s="131" t="s">
        <v>93</v>
      </c>
      <c r="D6" s="442"/>
      <c r="E6" s="39" t="s">
        <v>618</v>
      </c>
      <c r="F6" s="417"/>
      <c r="G6" s="39" t="s">
        <v>618</v>
      </c>
      <c r="H6" s="417"/>
      <c r="I6" s="39" t="s">
        <v>618</v>
      </c>
      <c r="J6" s="417"/>
      <c r="K6" s="40" t="s">
        <v>618</v>
      </c>
    </row>
    <row r="7" spans="1:11" s="38" customFormat="1" x14ac:dyDescent="0.2">
      <c r="A7" s="415"/>
      <c r="B7" s="414"/>
      <c r="C7" s="131"/>
      <c r="D7" s="79"/>
      <c r="E7" s="39"/>
      <c r="F7" s="41"/>
      <c r="G7" s="39"/>
      <c r="H7" s="41"/>
      <c r="I7" s="39"/>
      <c r="J7" s="41"/>
      <c r="K7" s="40"/>
    </row>
    <row r="8" spans="1:11" s="38" customFormat="1" ht="24" customHeight="1" x14ac:dyDescent="0.2">
      <c r="A8" s="422">
        <v>8</v>
      </c>
      <c r="B8" s="425" t="s">
        <v>94</v>
      </c>
      <c r="C8" s="128" t="s">
        <v>95</v>
      </c>
      <c r="D8" s="77" t="s">
        <v>634</v>
      </c>
      <c r="E8" s="39">
        <v>1053</v>
      </c>
      <c r="F8" s="42" t="s">
        <v>634</v>
      </c>
      <c r="G8" s="39">
        <f>E8*105.2/100</f>
        <v>1107.7560000000001</v>
      </c>
      <c r="H8" s="42" t="s">
        <v>634</v>
      </c>
      <c r="I8" s="39">
        <f>G8*105.4/100</f>
        <v>1167.574824</v>
      </c>
      <c r="J8" s="42" t="s">
        <v>634</v>
      </c>
      <c r="K8" s="40">
        <f>I8*105.4/100</f>
        <v>1230.6238644960001</v>
      </c>
    </row>
    <row r="9" spans="1:11" s="38" customFormat="1" ht="25.5" x14ac:dyDescent="0.2">
      <c r="A9" s="422"/>
      <c r="B9" s="425"/>
      <c r="C9" s="128" t="s">
        <v>96</v>
      </c>
      <c r="D9" s="79" t="s">
        <v>627</v>
      </c>
      <c r="E9" s="39">
        <v>2211.7190140973489</v>
      </c>
      <c r="F9" s="41" t="s">
        <v>627</v>
      </c>
      <c r="G9" s="39">
        <f t="shared" ref="G9:G72" si="0">E9*105.2/100</f>
        <v>2326.7284028304111</v>
      </c>
      <c r="H9" s="41" t="s">
        <v>627</v>
      </c>
      <c r="I9" s="39">
        <f t="shared" ref="I9:I47" si="1">G9*105.4/100</f>
        <v>2452.3717365832536</v>
      </c>
      <c r="J9" s="41" t="s">
        <v>627</v>
      </c>
      <c r="K9" s="40">
        <f t="shared" ref="K9:K47" si="2">I9*105.4/100</f>
        <v>2584.7998103587493</v>
      </c>
    </row>
    <row r="10" spans="1:11" s="38" customFormat="1" ht="25.5" x14ac:dyDescent="0.2">
      <c r="A10" s="422"/>
      <c r="B10" s="425"/>
      <c r="C10" s="128" t="s">
        <v>97</v>
      </c>
      <c r="D10" s="77" t="s">
        <v>634</v>
      </c>
      <c r="E10" s="39">
        <v>3685.5</v>
      </c>
      <c r="F10" s="42" t="s">
        <v>352</v>
      </c>
      <c r="G10" s="39">
        <f t="shared" si="0"/>
        <v>3877.1460000000002</v>
      </c>
      <c r="H10" s="42" t="s">
        <v>352</v>
      </c>
      <c r="I10" s="39">
        <f t="shared" si="1"/>
        <v>4086.5118840000005</v>
      </c>
      <c r="J10" s="42" t="s">
        <v>352</v>
      </c>
      <c r="K10" s="40">
        <f t="shared" si="2"/>
        <v>4307.1835257360008</v>
      </c>
    </row>
    <row r="11" spans="1:11" s="38" customFormat="1" x14ac:dyDescent="0.2">
      <c r="A11" s="422"/>
      <c r="B11" s="425"/>
      <c r="C11" s="128"/>
      <c r="D11" s="80"/>
      <c r="E11" s="39"/>
      <c r="F11" s="43"/>
      <c r="G11" s="39">
        <f t="shared" si="0"/>
        <v>0</v>
      </c>
      <c r="H11" s="43"/>
      <c r="I11" s="39"/>
      <c r="J11" s="43"/>
      <c r="K11" s="40">
        <f t="shared" si="2"/>
        <v>0</v>
      </c>
    </row>
    <row r="12" spans="1:11" s="38" customFormat="1" x14ac:dyDescent="0.2">
      <c r="A12" s="422"/>
      <c r="B12" s="425"/>
      <c r="C12" s="131" t="s">
        <v>98</v>
      </c>
      <c r="D12" s="77" t="s">
        <v>634</v>
      </c>
      <c r="E12" s="39">
        <v>443.13986245261827</v>
      </c>
      <c r="F12" s="42" t="s">
        <v>634</v>
      </c>
      <c r="G12" s="39">
        <f t="shared" si="0"/>
        <v>466.18313530015445</v>
      </c>
      <c r="H12" s="42" t="s">
        <v>634</v>
      </c>
      <c r="I12" s="39">
        <f t="shared" si="1"/>
        <v>491.35702460636281</v>
      </c>
      <c r="J12" s="42" t="s">
        <v>634</v>
      </c>
      <c r="K12" s="40">
        <f t="shared" si="2"/>
        <v>517.89030393510643</v>
      </c>
    </row>
    <row r="13" spans="1:11" s="38" customFormat="1" ht="25.5" x14ac:dyDescent="0.2">
      <c r="A13" s="422"/>
      <c r="B13" s="425"/>
      <c r="C13" s="131" t="s">
        <v>99</v>
      </c>
      <c r="D13" s="77" t="s">
        <v>634</v>
      </c>
      <c r="E13" s="39">
        <v>589.08412852982792</v>
      </c>
      <c r="F13" s="42" t="s">
        <v>634</v>
      </c>
      <c r="G13" s="39">
        <f t="shared" si="0"/>
        <v>619.71650321337893</v>
      </c>
      <c r="H13" s="42" t="s">
        <v>634</v>
      </c>
      <c r="I13" s="39">
        <f t="shared" si="1"/>
        <v>653.18119438690144</v>
      </c>
      <c r="J13" s="42" t="s">
        <v>634</v>
      </c>
      <c r="K13" s="40">
        <f t="shared" si="2"/>
        <v>688.45297888379412</v>
      </c>
    </row>
    <row r="14" spans="1:11" s="38" customFormat="1" ht="25.5" x14ac:dyDescent="0.2">
      <c r="A14" s="422"/>
      <c r="B14" s="425"/>
      <c r="C14" s="131" t="s">
        <v>100</v>
      </c>
      <c r="D14" s="77" t="s">
        <v>634</v>
      </c>
      <c r="E14" s="39">
        <v>737.68192671753206</v>
      </c>
      <c r="F14" s="42" t="s">
        <v>634</v>
      </c>
      <c r="G14" s="39">
        <f t="shared" si="0"/>
        <v>776.04138690684374</v>
      </c>
      <c r="H14" s="42" t="s">
        <v>634</v>
      </c>
      <c r="I14" s="39">
        <f t="shared" si="1"/>
        <v>817.94762179981331</v>
      </c>
      <c r="J14" s="42" t="s">
        <v>634</v>
      </c>
      <c r="K14" s="40">
        <f t="shared" si="2"/>
        <v>862.11679337700332</v>
      </c>
    </row>
    <row r="15" spans="1:11" s="38" customFormat="1" ht="25.5" x14ac:dyDescent="0.2">
      <c r="A15" s="422"/>
      <c r="B15" s="425"/>
      <c r="C15" s="131" t="s">
        <v>101</v>
      </c>
      <c r="D15" s="77" t="s">
        <v>634</v>
      </c>
      <c r="E15" s="39">
        <v>810.6540597561368</v>
      </c>
      <c r="F15" s="42" t="s">
        <v>634</v>
      </c>
      <c r="G15" s="39">
        <f t="shared" si="0"/>
        <v>852.8080708634559</v>
      </c>
      <c r="H15" s="42" t="s">
        <v>634</v>
      </c>
      <c r="I15" s="39">
        <f t="shared" si="1"/>
        <v>898.85970669008248</v>
      </c>
      <c r="J15" s="42" t="s">
        <v>634</v>
      </c>
      <c r="K15" s="40">
        <f t="shared" si="2"/>
        <v>947.39813085134699</v>
      </c>
    </row>
    <row r="16" spans="1:11" s="38" customFormat="1" x14ac:dyDescent="0.2">
      <c r="A16" s="422"/>
      <c r="B16" s="425" t="s">
        <v>102</v>
      </c>
      <c r="C16" s="131" t="s">
        <v>103</v>
      </c>
      <c r="D16" s="77" t="s">
        <v>351</v>
      </c>
      <c r="E16" s="39">
        <v>737.68192671753206</v>
      </c>
      <c r="F16" s="42" t="s">
        <v>351</v>
      </c>
      <c r="G16" s="39">
        <f t="shared" si="0"/>
        <v>776.04138690684374</v>
      </c>
      <c r="H16" s="42" t="s">
        <v>351</v>
      </c>
      <c r="I16" s="39">
        <f t="shared" si="1"/>
        <v>817.94762179981331</v>
      </c>
      <c r="J16" s="42" t="s">
        <v>351</v>
      </c>
      <c r="K16" s="40">
        <f t="shared" si="2"/>
        <v>862.11679337700332</v>
      </c>
    </row>
    <row r="17" spans="1:12" s="38" customFormat="1" ht="27" customHeight="1" x14ac:dyDescent="0.2">
      <c r="A17" s="422"/>
      <c r="B17" s="425"/>
      <c r="C17" s="131" t="s">
        <v>104</v>
      </c>
      <c r="D17" s="80" t="s">
        <v>627</v>
      </c>
      <c r="E17" s="39">
        <v>368.84096335876603</v>
      </c>
      <c r="F17" s="43" t="s">
        <v>627</v>
      </c>
      <c r="G17" s="39">
        <f t="shared" si="0"/>
        <v>388.02069345342187</v>
      </c>
      <c r="H17" s="43" t="s">
        <v>627</v>
      </c>
      <c r="I17" s="39">
        <f t="shared" si="1"/>
        <v>408.97381089990665</v>
      </c>
      <c r="J17" s="43" t="s">
        <v>627</v>
      </c>
      <c r="K17" s="40">
        <f t="shared" si="2"/>
        <v>431.05839668850166</v>
      </c>
    </row>
    <row r="18" spans="1:12" s="38" customFormat="1" ht="25.5" x14ac:dyDescent="0.2">
      <c r="A18" s="422"/>
      <c r="B18" s="425"/>
      <c r="C18" s="131" t="s">
        <v>105</v>
      </c>
      <c r="D18" s="80" t="s">
        <v>631</v>
      </c>
      <c r="E18" s="39">
        <v>2794.1693123509403</v>
      </c>
      <c r="F18" s="43" t="s">
        <v>631</v>
      </c>
      <c r="G18" s="39">
        <f t="shared" si="0"/>
        <v>2939.4661165931889</v>
      </c>
      <c r="H18" s="43" t="s">
        <v>631</v>
      </c>
      <c r="I18" s="39">
        <f t="shared" si="1"/>
        <v>3098.1972868892212</v>
      </c>
      <c r="J18" s="43" t="s">
        <v>631</v>
      </c>
      <c r="K18" s="40">
        <f t="shared" si="2"/>
        <v>3265.4999403812394</v>
      </c>
    </row>
    <row r="19" spans="1:12" s="38" customFormat="1" ht="16.5" customHeight="1" x14ac:dyDescent="0.2">
      <c r="A19" s="422"/>
      <c r="B19" s="425"/>
      <c r="C19" s="131" t="s">
        <v>106</v>
      </c>
      <c r="D19" s="80" t="s">
        <v>631</v>
      </c>
      <c r="E19" s="39">
        <v>443.13986245261827</v>
      </c>
      <c r="F19" s="43" t="s">
        <v>631</v>
      </c>
      <c r="G19" s="39">
        <f t="shared" si="0"/>
        <v>466.18313530015445</v>
      </c>
      <c r="H19" s="43" t="s">
        <v>631</v>
      </c>
      <c r="I19" s="39">
        <f t="shared" si="1"/>
        <v>491.35702460636281</v>
      </c>
      <c r="J19" s="43" t="s">
        <v>631</v>
      </c>
      <c r="K19" s="40">
        <f t="shared" si="2"/>
        <v>517.89030393510643</v>
      </c>
    </row>
    <row r="20" spans="1:12" s="38" customFormat="1" x14ac:dyDescent="0.2">
      <c r="A20" s="422"/>
      <c r="B20" s="425"/>
      <c r="C20" s="415" t="s">
        <v>107</v>
      </c>
      <c r="D20" s="80" t="s">
        <v>631</v>
      </c>
      <c r="E20" s="39">
        <v>45.11004587841024</v>
      </c>
      <c r="F20" s="43" t="s">
        <v>631</v>
      </c>
      <c r="G20" s="39">
        <f t="shared" si="0"/>
        <v>47.455768264087574</v>
      </c>
      <c r="H20" s="43" t="s">
        <v>631</v>
      </c>
      <c r="I20" s="39">
        <f t="shared" si="1"/>
        <v>50.018379750348302</v>
      </c>
      <c r="J20" s="43" t="s">
        <v>631</v>
      </c>
      <c r="K20" s="40">
        <f t="shared" si="2"/>
        <v>52.719372256867111</v>
      </c>
    </row>
    <row r="21" spans="1:12" s="38" customFormat="1" x14ac:dyDescent="0.2">
      <c r="A21" s="422"/>
      <c r="B21" s="425"/>
      <c r="C21" s="415"/>
      <c r="D21" s="80" t="s">
        <v>631</v>
      </c>
      <c r="E21" s="39">
        <v>45.11004587841024</v>
      </c>
      <c r="F21" s="43" t="s">
        <v>631</v>
      </c>
      <c r="G21" s="39">
        <f t="shared" si="0"/>
        <v>47.455768264087574</v>
      </c>
      <c r="H21" s="43" t="s">
        <v>631</v>
      </c>
      <c r="I21" s="39">
        <f t="shared" si="1"/>
        <v>50.018379750348302</v>
      </c>
      <c r="J21" s="43" t="s">
        <v>631</v>
      </c>
      <c r="K21" s="40">
        <f t="shared" si="2"/>
        <v>52.719372256867111</v>
      </c>
    </row>
    <row r="22" spans="1:12" s="38" customFormat="1" x14ac:dyDescent="0.2">
      <c r="A22" s="422"/>
      <c r="B22" s="425"/>
      <c r="C22" s="415"/>
      <c r="D22" s="80" t="s">
        <v>631</v>
      </c>
      <c r="E22" s="39">
        <v>22.55502293920512</v>
      </c>
      <c r="F22" s="43" t="s">
        <v>631</v>
      </c>
      <c r="G22" s="39">
        <f t="shared" si="0"/>
        <v>23.727884132043787</v>
      </c>
      <c r="H22" s="43" t="s">
        <v>631</v>
      </c>
      <c r="I22" s="39">
        <f t="shared" si="1"/>
        <v>25.009189875174151</v>
      </c>
      <c r="J22" s="43" t="s">
        <v>631</v>
      </c>
      <c r="K22" s="40">
        <f t="shared" si="2"/>
        <v>26.359686128433555</v>
      </c>
    </row>
    <row r="23" spans="1:12" s="38" customFormat="1" x14ac:dyDescent="0.2">
      <c r="A23" s="128">
        <v>9</v>
      </c>
      <c r="B23" s="129" t="s">
        <v>108</v>
      </c>
      <c r="C23" s="345"/>
      <c r="D23" s="77"/>
      <c r="E23" s="39"/>
      <c r="F23" s="42"/>
      <c r="G23" s="39"/>
      <c r="H23" s="42"/>
      <c r="I23" s="39"/>
      <c r="J23" s="42"/>
      <c r="K23" s="40"/>
    </row>
    <row r="24" spans="1:12" s="38" customFormat="1" ht="15" customHeight="1" x14ac:dyDescent="0.2">
      <c r="A24" s="415"/>
      <c r="B24" s="414"/>
      <c r="C24" s="347">
        <v>43647</v>
      </c>
      <c r="D24" s="80"/>
      <c r="E24" s="39">
        <v>464.36811933657589</v>
      </c>
      <c r="F24" s="43"/>
      <c r="G24" s="39">
        <v>550</v>
      </c>
      <c r="H24" s="43"/>
      <c r="I24" s="39">
        <f t="shared" si="1"/>
        <v>579.70000000000005</v>
      </c>
      <c r="J24" s="43"/>
      <c r="K24" s="40">
        <f t="shared" si="2"/>
        <v>611.00380000000007</v>
      </c>
    </row>
    <row r="25" spans="1:12" s="38" customFormat="1" ht="15.75" customHeight="1" x14ac:dyDescent="0.2">
      <c r="A25" s="415"/>
      <c r="B25" s="414"/>
      <c r="C25" s="347">
        <v>43647</v>
      </c>
      <c r="D25" s="112"/>
      <c r="E25" s="39">
        <v>390.06922024272382</v>
      </c>
      <c r="F25" s="44"/>
      <c r="G25" s="39">
        <v>450</v>
      </c>
      <c r="H25" s="44"/>
      <c r="I25" s="39">
        <f t="shared" si="1"/>
        <v>474.3</v>
      </c>
      <c r="J25" s="44"/>
      <c r="K25" s="40">
        <f t="shared" si="2"/>
        <v>499.91219999999998</v>
      </c>
    </row>
    <row r="26" spans="1:12" s="38" customFormat="1" x14ac:dyDescent="0.2">
      <c r="A26" s="415"/>
      <c r="B26" s="414"/>
      <c r="C26" s="344" t="s">
        <v>111</v>
      </c>
      <c r="D26" s="113"/>
      <c r="E26" s="39">
        <v>0</v>
      </c>
      <c r="F26" s="45"/>
      <c r="G26" s="39">
        <f t="shared" si="0"/>
        <v>0</v>
      </c>
      <c r="H26" s="45"/>
      <c r="I26" s="39">
        <f t="shared" si="1"/>
        <v>0</v>
      </c>
      <c r="J26" s="45"/>
      <c r="K26" s="40">
        <f t="shared" si="2"/>
        <v>0</v>
      </c>
    </row>
    <row r="27" spans="1:12" s="38" customFormat="1" x14ac:dyDescent="0.2">
      <c r="A27" s="415"/>
      <c r="B27" s="414"/>
      <c r="C27" s="344" t="s">
        <v>112</v>
      </c>
      <c r="D27" s="77" t="s">
        <v>110</v>
      </c>
      <c r="E27" s="39">
        <v>0</v>
      </c>
      <c r="F27" s="42" t="s">
        <v>110</v>
      </c>
      <c r="G27" s="39">
        <f t="shared" si="0"/>
        <v>0</v>
      </c>
      <c r="H27" s="42" t="s">
        <v>110</v>
      </c>
      <c r="I27" s="39">
        <f t="shared" si="1"/>
        <v>0</v>
      </c>
      <c r="J27" s="42" t="s">
        <v>110</v>
      </c>
      <c r="K27" s="40">
        <f t="shared" si="2"/>
        <v>0</v>
      </c>
    </row>
    <row r="28" spans="1:12" s="38" customFormat="1" ht="25.5" x14ac:dyDescent="0.2">
      <c r="A28" s="415"/>
      <c r="B28" s="414"/>
      <c r="C28" s="344" t="s">
        <v>775</v>
      </c>
      <c r="D28" s="80"/>
      <c r="E28" s="39">
        <v>1677.0322938326626</v>
      </c>
      <c r="F28" s="43" t="s">
        <v>775</v>
      </c>
      <c r="G28" s="39">
        <v>2200</v>
      </c>
      <c r="H28" s="43" t="s">
        <v>775</v>
      </c>
      <c r="I28" s="39">
        <f t="shared" si="1"/>
        <v>2318.8000000000002</v>
      </c>
      <c r="J28" s="43" t="s">
        <v>775</v>
      </c>
      <c r="K28" s="40">
        <f t="shared" si="2"/>
        <v>2444.0152000000003</v>
      </c>
      <c r="L28" s="227"/>
    </row>
    <row r="29" spans="1:12" s="38" customFormat="1" ht="25.5" x14ac:dyDescent="0.2">
      <c r="A29" s="415"/>
      <c r="B29" s="414"/>
      <c r="C29" s="344" t="s">
        <v>774</v>
      </c>
      <c r="D29" s="80"/>
      <c r="E29" s="39">
        <v>2096.2903672908283</v>
      </c>
      <c r="F29" s="43" t="s">
        <v>774</v>
      </c>
      <c r="G29" s="39">
        <v>2500</v>
      </c>
      <c r="H29" s="43" t="s">
        <v>774</v>
      </c>
      <c r="I29" s="39">
        <f t="shared" si="1"/>
        <v>2635</v>
      </c>
      <c r="J29" s="43" t="s">
        <v>774</v>
      </c>
      <c r="K29" s="40">
        <f t="shared" si="2"/>
        <v>2777.29</v>
      </c>
    </row>
    <row r="30" spans="1:12" s="38" customFormat="1" x14ac:dyDescent="0.2">
      <c r="A30" s="415"/>
      <c r="B30" s="414"/>
      <c r="C30" s="131"/>
      <c r="D30" s="77"/>
      <c r="E30" s="39">
        <v>0</v>
      </c>
      <c r="F30" s="42"/>
      <c r="G30" s="39">
        <f t="shared" si="0"/>
        <v>0</v>
      </c>
      <c r="H30" s="42"/>
      <c r="I30" s="39">
        <f t="shared" si="1"/>
        <v>0</v>
      </c>
      <c r="J30" s="42"/>
      <c r="K30" s="40">
        <f t="shared" si="2"/>
        <v>0</v>
      </c>
    </row>
    <row r="31" spans="1:12" s="38" customFormat="1" ht="36.75" customHeight="1" x14ac:dyDescent="0.2">
      <c r="A31" s="415"/>
      <c r="B31" s="129" t="s">
        <v>115</v>
      </c>
      <c r="C31" s="131"/>
      <c r="D31" s="77" t="s">
        <v>116</v>
      </c>
      <c r="E31" s="39">
        <v>0</v>
      </c>
      <c r="F31" s="42" t="s">
        <v>116</v>
      </c>
      <c r="G31" s="39">
        <f t="shared" si="0"/>
        <v>0</v>
      </c>
      <c r="H31" s="42" t="s">
        <v>116</v>
      </c>
      <c r="I31" s="39">
        <f t="shared" si="1"/>
        <v>0</v>
      </c>
      <c r="J31" s="42" t="s">
        <v>116</v>
      </c>
      <c r="K31" s="40">
        <f t="shared" si="2"/>
        <v>0</v>
      </c>
    </row>
    <row r="32" spans="1:12" s="38" customFormat="1" ht="25.5" x14ac:dyDescent="0.2">
      <c r="A32" s="415"/>
      <c r="B32" s="414"/>
      <c r="C32" s="131" t="s">
        <v>109</v>
      </c>
      <c r="D32" s="77" t="s">
        <v>117</v>
      </c>
      <c r="E32" s="39">
        <v>0</v>
      </c>
      <c r="F32" s="42" t="s">
        <v>117</v>
      </c>
      <c r="G32" s="39">
        <f t="shared" si="0"/>
        <v>0</v>
      </c>
      <c r="H32" s="42" t="s">
        <v>117</v>
      </c>
      <c r="I32" s="39">
        <f t="shared" si="1"/>
        <v>0</v>
      </c>
      <c r="J32" s="42" t="s">
        <v>117</v>
      </c>
      <c r="K32" s="40">
        <f t="shared" si="2"/>
        <v>0</v>
      </c>
    </row>
    <row r="33" spans="1:13" s="38" customFormat="1" x14ac:dyDescent="0.2">
      <c r="A33" s="415"/>
      <c r="B33" s="414"/>
      <c r="C33" s="115">
        <v>42917</v>
      </c>
      <c r="D33" s="77"/>
      <c r="E33" s="39">
        <v>0</v>
      </c>
      <c r="F33" s="42"/>
      <c r="G33" s="39">
        <f t="shared" si="0"/>
        <v>0</v>
      </c>
      <c r="H33" s="42"/>
      <c r="I33" s="39">
        <f t="shared" si="1"/>
        <v>0</v>
      </c>
      <c r="J33" s="42"/>
      <c r="K33" s="40">
        <f t="shared" si="2"/>
        <v>0</v>
      </c>
    </row>
    <row r="34" spans="1:13" s="38" customFormat="1" x14ac:dyDescent="0.2">
      <c r="A34" s="415"/>
      <c r="B34" s="414"/>
      <c r="C34" s="131" t="s">
        <v>118</v>
      </c>
      <c r="D34" s="77"/>
      <c r="E34" s="39">
        <v>0</v>
      </c>
      <c r="F34" s="42"/>
      <c r="G34" s="39">
        <f t="shared" si="0"/>
        <v>0</v>
      </c>
      <c r="H34" s="42"/>
      <c r="I34" s="39">
        <f t="shared" si="1"/>
        <v>0</v>
      </c>
      <c r="J34" s="42"/>
      <c r="K34" s="40">
        <f t="shared" si="2"/>
        <v>0</v>
      </c>
    </row>
    <row r="35" spans="1:13" s="38" customFormat="1" x14ac:dyDescent="0.2">
      <c r="A35" s="415"/>
      <c r="B35" s="414"/>
      <c r="C35" s="131" t="s">
        <v>113</v>
      </c>
      <c r="D35" s="77"/>
      <c r="E35" s="39">
        <v>0</v>
      </c>
      <c r="F35" s="42"/>
      <c r="G35" s="39">
        <f t="shared" si="0"/>
        <v>0</v>
      </c>
      <c r="H35" s="42"/>
      <c r="I35" s="39">
        <f t="shared" si="1"/>
        <v>0</v>
      </c>
      <c r="J35" s="42"/>
      <c r="K35" s="40">
        <f t="shared" si="2"/>
        <v>0</v>
      </c>
    </row>
    <row r="36" spans="1:13" s="38" customFormat="1" x14ac:dyDescent="0.2">
      <c r="A36" s="415"/>
      <c r="B36" s="414"/>
      <c r="C36" s="131" t="s">
        <v>114</v>
      </c>
      <c r="D36" s="77"/>
      <c r="E36" s="39">
        <v>0</v>
      </c>
      <c r="F36" s="42"/>
      <c r="G36" s="39">
        <f t="shared" si="0"/>
        <v>0</v>
      </c>
      <c r="H36" s="42"/>
      <c r="I36" s="39">
        <f t="shared" si="1"/>
        <v>0</v>
      </c>
      <c r="J36" s="42"/>
      <c r="K36" s="40">
        <f t="shared" si="2"/>
        <v>0</v>
      </c>
    </row>
    <row r="37" spans="1:13" s="38" customFormat="1" x14ac:dyDescent="0.2">
      <c r="A37" s="415"/>
      <c r="B37" s="414"/>
      <c r="C37" s="131"/>
      <c r="D37" s="77"/>
      <c r="E37" s="39">
        <v>0</v>
      </c>
      <c r="F37" s="42"/>
      <c r="G37" s="39">
        <f t="shared" si="0"/>
        <v>0</v>
      </c>
      <c r="H37" s="42"/>
      <c r="I37" s="39">
        <f t="shared" si="1"/>
        <v>0</v>
      </c>
      <c r="J37" s="42"/>
      <c r="K37" s="40">
        <f t="shared" si="2"/>
        <v>0</v>
      </c>
    </row>
    <row r="38" spans="1:13" s="38" customFormat="1" x14ac:dyDescent="0.2">
      <c r="A38" s="422">
        <v>10</v>
      </c>
      <c r="B38" s="425" t="s">
        <v>119</v>
      </c>
      <c r="C38" s="128" t="s">
        <v>12</v>
      </c>
      <c r="D38" s="77"/>
      <c r="E38" s="39"/>
      <c r="F38" s="42"/>
      <c r="G38" s="39"/>
      <c r="H38" s="42"/>
      <c r="I38" s="39"/>
      <c r="J38" s="42"/>
      <c r="K38" s="40"/>
    </row>
    <row r="39" spans="1:13" s="38" customFormat="1" ht="25.5" x14ac:dyDescent="0.2">
      <c r="A39" s="422"/>
      <c r="B39" s="425"/>
      <c r="C39" s="131" t="s">
        <v>120</v>
      </c>
      <c r="D39" s="77" t="s">
        <v>350</v>
      </c>
      <c r="E39" s="39">
        <v>209.62903672908283</v>
      </c>
      <c r="F39" s="42" t="s">
        <v>350</v>
      </c>
      <c r="G39" s="39">
        <v>700</v>
      </c>
      <c r="H39" s="42" t="s">
        <v>350</v>
      </c>
      <c r="I39" s="39">
        <f t="shared" si="1"/>
        <v>737.8</v>
      </c>
      <c r="J39" s="42" t="s">
        <v>350</v>
      </c>
      <c r="K39" s="40">
        <f t="shared" si="2"/>
        <v>777.64119999999991</v>
      </c>
    </row>
    <row r="40" spans="1:13" s="38" customFormat="1" x14ac:dyDescent="0.2">
      <c r="A40" s="422"/>
      <c r="B40" s="425"/>
      <c r="C40" s="131" t="s">
        <v>121</v>
      </c>
      <c r="D40" s="77" t="s">
        <v>350</v>
      </c>
      <c r="E40" s="39">
        <v>209.62903672908283</v>
      </c>
      <c r="F40" s="42" t="s">
        <v>350</v>
      </c>
      <c r="G40" s="39">
        <v>700</v>
      </c>
      <c r="H40" s="42" t="s">
        <v>350</v>
      </c>
      <c r="I40" s="39">
        <f t="shared" si="1"/>
        <v>737.8</v>
      </c>
      <c r="J40" s="42" t="s">
        <v>350</v>
      </c>
      <c r="K40" s="40">
        <f t="shared" si="2"/>
        <v>777.64119999999991</v>
      </c>
      <c r="M40" s="346"/>
    </row>
    <row r="41" spans="1:13" s="38" customFormat="1" ht="15" customHeight="1" x14ac:dyDescent="0.2">
      <c r="A41" s="422"/>
      <c r="B41" s="425"/>
      <c r="C41" s="131" t="s">
        <v>122</v>
      </c>
      <c r="D41" s="77" t="s">
        <v>349</v>
      </c>
      <c r="E41" s="39">
        <v>98.18068808830462</v>
      </c>
      <c r="F41" s="42" t="s">
        <v>349</v>
      </c>
      <c r="G41" s="39">
        <v>350</v>
      </c>
      <c r="H41" s="42" t="s">
        <v>349</v>
      </c>
      <c r="I41" s="39">
        <f t="shared" si="1"/>
        <v>368.9</v>
      </c>
      <c r="J41" s="42" t="s">
        <v>349</v>
      </c>
      <c r="K41" s="40">
        <f t="shared" si="2"/>
        <v>388.82059999999996</v>
      </c>
    </row>
    <row r="42" spans="1:13" s="38" customFormat="1" x14ac:dyDescent="0.2">
      <c r="A42" s="422"/>
      <c r="B42" s="425"/>
      <c r="C42" s="128" t="s">
        <v>123</v>
      </c>
      <c r="D42" s="77" t="s">
        <v>350</v>
      </c>
      <c r="E42" s="39">
        <v>139.31043580097278</v>
      </c>
      <c r="F42" s="42" t="s">
        <v>350</v>
      </c>
      <c r="G42" s="39">
        <v>600</v>
      </c>
      <c r="H42" s="42" t="s">
        <v>350</v>
      </c>
      <c r="I42" s="39">
        <f t="shared" si="1"/>
        <v>632.4</v>
      </c>
      <c r="J42" s="42" t="s">
        <v>350</v>
      </c>
      <c r="K42" s="40">
        <f t="shared" si="2"/>
        <v>666.54960000000005</v>
      </c>
    </row>
    <row r="43" spans="1:13" s="38" customFormat="1" x14ac:dyDescent="0.2">
      <c r="A43" s="422"/>
      <c r="B43" s="425"/>
      <c r="C43" s="128" t="s">
        <v>5</v>
      </c>
      <c r="D43" s="77"/>
      <c r="E43" s="39"/>
      <c r="F43" s="42"/>
      <c r="G43" s="39">
        <f t="shared" si="0"/>
        <v>0</v>
      </c>
      <c r="H43" s="42"/>
      <c r="I43" s="39"/>
      <c r="J43" s="42"/>
      <c r="K43" s="40">
        <f t="shared" si="2"/>
        <v>0</v>
      </c>
    </row>
    <row r="44" spans="1:13" s="38" customFormat="1" ht="25.5" x14ac:dyDescent="0.2">
      <c r="A44" s="422"/>
      <c r="B44" s="425"/>
      <c r="C44" s="131" t="s">
        <v>124</v>
      </c>
      <c r="D44" s="77" t="s">
        <v>349</v>
      </c>
      <c r="E44" s="39">
        <v>87.566559646325729</v>
      </c>
      <c r="F44" s="42" t="s">
        <v>349</v>
      </c>
      <c r="G44" s="39">
        <v>150</v>
      </c>
      <c r="H44" s="42" t="s">
        <v>349</v>
      </c>
      <c r="I44" s="39">
        <f t="shared" si="1"/>
        <v>158.1</v>
      </c>
      <c r="J44" s="42" t="s">
        <v>349</v>
      </c>
      <c r="K44" s="40">
        <f t="shared" si="2"/>
        <v>166.63740000000001</v>
      </c>
      <c r="M44" s="227"/>
    </row>
    <row r="45" spans="1:13" s="38" customFormat="1" x14ac:dyDescent="0.2">
      <c r="A45" s="422"/>
      <c r="B45" s="425"/>
      <c r="C45" s="131" t="s">
        <v>125</v>
      </c>
      <c r="D45" s="77" t="s">
        <v>349</v>
      </c>
      <c r="E45" s="39">
        <v>220.24316517106175</v>
      </c>
      <c r="F45" s="42" t="s">
        <v>349</v>
      </c>
      <c r="G45" s="39">
        <v>450</v>
      </c>
      <c r="H45" s="42" t="s">
        <v>349</v>
      </c>
      <c r="I45" s="39">
        <f t="shared" si="1"/>
        <v>474.3</v>
      </c>
      <c r="J45" s="42" t="s">
        <v>349</v>
      </c>
      <c r="K45" s="40">
        <f t="shared" si="2"/>
        <v>499.91219999999998</v>
      </c>
    </row>
    <row r="46" spans="1:13" s="38" customFormat="1" ht="25.5" x14ac:dyDescent="0.2">
      <c r="A46" s="422"/>
      <c r="B46" s="425"/>
      <c r="C46" s="131" t="s">
        <v>126</v>
      </c>
      <c r="D46" s="104" t="s">
        <v>629</v>
      </c>
      <c r="E46" s="39">
        <v>1105.196124021051</v>
      </c>
      <c r="F46" s="46" t="s">
        <v>629</v>
      </c>
      <c r="G46" s="39">
        <f t="shared" si="0"/>
        <v>1162.6663224701456</v>
      </c>
      <c r="H46" s="46" t="s">
        <v>629</v>
      </c>
      <c r="I46" s="39">
        <f t="shared" si="1"/>
        <v>1225.4503038835335</v>
      </c>
      <c r="J46" s="46" t="s">
        <v>629</v>
      </c>
      <c r="K46" s="40">
        <f t="shared" si="2"/>
        <v>1291.6246202932443</v>
      </c>
    </row>
    <row r="47" spans="1:13" s="38" customFormat="1" ht="25.5" x14ac:dyDescent="0.2">
      <c r="A47" s="422"/>
      <c r="B47" s="425"/>
      <c r="C47" s="131" t="s">
        <v>127</v>
      </c>
      <c r="D47" s="104" t="s">
        <v>629</v>
      </c>
      <c r="E47" s="39">
        <v>443.13986245261827</v>
      </c>
      <c r="F47" s="46" t="s">
        <v>629</v>
      </c>
      <c r="G47" s="39">
        <f t="shared" si="0"/>
        <v>466.18313530015445</v>
      </c>
      <c r="H47" s="46" t="s">
        <v>629</v>
      </c>
      <c r="I47" s="39">
        <f t="shared" si="1"/>
        <v>491.35702460636281</v>
      </c>
      <c r="J47" s="46" t="s">
        <v>629</v>
      </c>
      <c r="K47" s="40">
        <f t="shared" si="2"/>
        <v>517.89030393510643</v>
      </c>
    </row>
    <row r="48" spans="1:13" s="38" customFormat="1" ht="13.5" thickBot="1" x14ac:dyDescent="0.25">
      <c r="A48" s="422"/>
      <c r="B48" s="425"/>
      <c r="C48" s="116"/>
      <c r="D48" s="78"/>
      <c r="E48" s="39"/>
      <c r="F48" s="47"/>
      <c r="G48" s="39"/>
      <c r="H48" s="47"/>
      <c r="I48" s="39"/>
      <c r="J48" s="47"/>
      <c r="K48" s="40"/>
    </row>
    <row r="49" spans="1:11" s="38" customFormat="1" ht="108" customHeight="1" thickBot="1" x14ac:dyDescent="0.25">
      <c r="A49" s="422">
        <v>11</v>
      </c>
      <c r="B49" s="419" t="s">
        <v>642</v>
      </c>
      <c r="C49" s="432" t="s">
        <v>128</v>
      </c>
      <c r="D49" s="412"/>
      <c r="E49" s="412"/>
      <c r="F49" s="412"/>
      <c r="G49" s="412"/>
      <c r="H49" s="412"/>
      <c r="I49" s="412"/>
      <c r="J49" s="412"/>
      <c r="K49" s="413"/>
    </row>
    <row r="50" spans="1:11" s="38" customFormat="1" ht="25.5" x14ac:dyDescent="0.2">
      <c r="A50" s="422"/>
      <c r="B50" s="420"/>
      <c r="C50" s="105" t="s">
        <v>637</v>
      </c>
      <c r="D50" s="77" t="s">
        <v>635</v>
      </c>
      <c r="E50" s="39">
        <v>1263.5999999999999</v>
      </c>
      <c r="F50" s="42" t="s">
        <v>635</v>
      </c>
      <c r="G50" s="39">
        <f t="shared" si="0"/>
        <v>1329.3072</v>
      </c>
      <c r="H50" s="42" t="s">
        <v>635</v>
      </c>
      <c r="I50" s="39">
        <f>G50*105.4/100</f>
        <v>1401.0897888000002</v>
      </c>
      <c r="J50" s="42" t="s">
        <v>635</v>
      </c>
      <c r="K50" s="40">
        <f>I50*105.4/100</f>
        <v>1476.7486373952001</v>
      </c>
    </row>
    <row r="51" spans="1:11" s="38" customFormat="1" ht="25.5" x14ac:dyDescent="0.2">
      <c r="A51" s="422"/>
      <c r="B51" s="420"/>
      <c r="C51" s="127" t="s">
        <v>637</v>
      </c>
      <c r="D51" s="104" t="s">
        <v>636</v>
      </c>
      <c r="E51" s="39">
        <v>2106</v>
      </c>
      <c r="F51" s="46" t="s">
        <v>636</v>
      </c>
      <c r="G51" s="39">
        <f t="shared" si="0"/>
        <v>2215.5120000000002</v>
      </c>
      <c r="H51" s="46" t="s">
        <v>636</v>
      </c>
      <c r="I51" s="39">
        <f t="shared" ref="I51:I75" si="3">G51*105.4/100</f>
        <v>2335.1496480000001</v>
      </c>
      <c r="J51" s="46" t="s">
        <v>636</v>
      </c>
      <c r="K51" s="40">
        <f t="shared" ref="K51:K87" si="4">I51*105.4/100</f>
        <v>2461.2477289920002</v>
      </c>
    </row>
    <row r="52" spans="1:11" s="38" customFormat="1" x14ac:dyDescent="0.2">
      <c r="A52" s="422"/>
      <c r="B52" s="420"/>
      <c r="C52" s="127" t="s">
        <v>638</v>
      </c>
      <c r="D52" s="77" t="s">
        <v>635</v>
      </c>
      <c r="E52" s="39">
        <v>1263.5999999999999</v>
      </c>
      <c r="F52" s="42" t="s">
        <v>635</v>
      </c>
      <c r="G52" s="39">
        <f t="shared" si="0"/>
        <v>1329.3072</v>
      </c>
      <c r="H52" s="42" t="s">
        <v>635</v>
      </c>
      <c r="I52" s="39">
        <f t="shared" si="3"/>
        <v>1401.0897888000002</v>
      </c>
      <c r="J52" s="42" t="s">
        <v>635</v>
      </c>
      <c r="K52" s="40">
        <f t="shared" si="4"/>
        <v>1476.7486373952001</v>
      </c>
    </row>
    <row r="53" spans="1:11" s="38" customFormat="1" x14ac:dyDescent="0.2">
      <c r="A53" s="422"/>
      <c r="B53" s="420"/>
      <c r="C53" s="127" t="s">
        <v>638</v>
      </c>
      <c r="D53" s="104" t="s">
        <v>636</v>
      </c>
      <c r="E53" s="39">
        <v>2106</v>
      </c>
      <c r="F53" s="46" t="s">
        <v>636</v>
      </c>
      <c r="G53" s="39">
        <f t="shared" si="0"/>
        <v>2215.5120000000002</v>
      </c>
      <c r="H53" s="46" t="s">
        <v>636</v>
      </c>
      <c r="I53" s="39">
        <f t="shared" si="3"/>
        <v>2335.1496480000001</v>
      </c>
      <c r="J53" s="46" t="s">
        <v>636</v>
      </c>
      <c r="K53" s="40">
        <f t="shared" si="4"/>
        <v>2461.2477289920002</v>
      </c>
    </row>
    <row r="54" spans="1:11" s="38" customFormat="1" ht="39.75" customHeight="1" x14ac:dyDescent="0.2">
      <c r="A54" s="422"/>
      <c r="B54" s="420"/>
      <c r="C54" s="424" t="s">
        <v>129</v>
      </c>
      <c r="D54" s="77" t="s">
        <v>635</v>
      </c>
      <c r="E54" s="39">
        <v>1263.5999999999999</v>
      </c>
      <c r="F54" s="42" t="s">
        <v>635</v>
      </c>
      <c r="G54" s="39">
        <f t="shared" si="0"/>
        <v>1329.3072</v>
      </c>
      <c r="H54" s="42" t="s">
        <v>635</v>
      </c>
      <c r="I54" s="39">
        <f t="shared" si="3"/>
        <v>1401.0897888000002</v>
      </c>
      <c r="J54" s="42" t="s">
        <v>635</v>
      </c>
      <c r="K54" s="40">
        <f t="shared" si="4"/>
        <v>1476.7486373952001</v>
      </c>
    </row>
    <row r="55" spans="1:11" s="38" customFormat="1" x14ac:dyDescent="0.2">
      <c r="A55" s="422"/>
      <c r="B55" s="420"/>
      <c r="C55" s="424"/>
      <c r="D55" s="104" t="s">
        <v>636</v>
      </c>
      <c r="E55" s="39">
        <v>10530</v>
      </c>
      <c r="F55" s="46" t="s">
        <v>636</v>
      </c>
      <c r="G55" s="39">
        <f t="shared" si="0"/>
        <v>11077.56</v>
      </c>
      <c r="H55" s="46" t="s">
        <v>636</v>
      </c>
      <c r="I55" s="39">
        <f t="shared" si="3"/>
        <v>11675.748240000001</v>
      </c>
      <c r="J55" s="46" t="s">
        <v>636</v>
      </c>
      <c r="K55" s="40">
        <f t="shared" si="4"/>
        <v>12306.238644960002</v>
      </c>
    </row>
    <row r="56" spans="1:11" s="38" customFormat="1" ht="38.25" x14ac:dyDescent="0.2">
      <c r="A56" s="422"/>
      <c r="B56" s="420"/>
      <c r="C56" s="127" t="s">
        <v>130</v>
      </c>
      <c r="D56" s="77" t="s">
        <v>629</v>
      </c>
      <c r="E56" s="39">
        <v>10530</v>
      </c>
      <c r="F56" s="42" t="s">
        <v>629</v>
      </c>
      <c r="G56" s="39">
        <f t="shared" si="0"/>
        <v>11077.56</v>
      </c>
      <c r="H56" s="42" t="s">
        <v>629</v>
      </c>
      <c r="I56" s="39">
        <f t="shared" si="3"/>
        <v>11675.748240000001</v>
      </c>
      <c r="J56" s="42" t="s">
        <v>629</v>
      </c>
      <c r="K56" s="40">
        <f t="shared" si="4"/>
        <v>12306.238644960002</v>
      </c>
    </row>
    <row r="57" spans="1:11" s="38" customFormat="1" ht="39.75" customHeight="1" x14ac:dyDescent="0.2">
      <c r="A57" s="422"/>
      <c r="B57" s="420"/>
      <c r="C57" s="424" t="s">
        <v>131</v>
      </c>
      <c r="D57" s="77" t="s">
        <v>635</v>
      </c>
      <c r="E57" s="39">
        <v>5265</v>
      </c>
      <c r="F57" s="42" t="s">
        <v>635</v>
      </c>
      <c r="G57" s="39">
        <f t="shared" si="0"/>
        <v>5538.78</v>
      </c>
      <c r="H57" s="42" t="s">
        <v>635</v>
      </c>
      <c r="I57" s="39">
        <f t="shared" si="3"/>
        <v>5837.8741200000004</v>
      </c>
      <c r="J57" s="42" t="s">
        <v>635</v>
      </c>
      <c r="K57" s="40">
        <f t="shared" si="4"/>
        <v>6153.1193224800008</v>
      </c>
    </row>
    <row r="58" spans="1:11" s="38" customFormat="1" x14ac:dyDescent="0.2">
      <c r="A58" s="422"/>
      <c r="B58" s="420"/>
      <c r="C58" s="424"/>
      <c r="D58" s="104" t="s">
        <v>636</v>
      </c>
      <c r="E58" s="39">
        <v>15795</v>
      </c>
      <c r="F58" s="46" t="s">
        <v>636</v>
      </c>
      <c r="G58" s="39">
        <f t="shared" si="0"/>
        <v>16616.34</v>
      </c>
      <c r="H58" s="46" t="s">
        <v>636</v>
      </c>
      <c r="I58" s="39">
        <f t="shared" si="3"/>
        <v>17513.622360000001</v>
      </c>
      <c r="J58" s="46" t="s">
        <v>636</v>
      </c>
      <c r="K58" s="40">
        <f t="shared" si="4"/>
        <v>18459.357967440003</v>
      </c>
    </row>
    <row r="59" spans="1:11" s="38" customFormat="1" x14ac:dyDescent="0.2">
      <c r="A59" s="422"/>
      <c r="B59" s="420"/>
      <c r="C59" s="127" t="s">
        <v>132</v>
      </c>
      <c r="D59" s="104" t="s">
        <v>654</v>
      </c>
      <c r="E59" s="39">
        <v>30000</v>
      </c>
      <c r="F59" s="46" t="s">
        <v>654</v>
      </c>
      <c r="G59" s="39">
        <f t="shared" si="0"/>
        <v>31560</v>
      </c>
      <c r="H59" s="46" t="s">
        <v>654</v>
      </c>
      <c r="I59" s="39">
        <f t="shared" si="3"/>
        <v>33264.239999999998</v>
      </c>
      <c r="J59" s="46" t="s">
        <v>654</v>
      </c>
      <c r="K59" s="40">
        <f t="shared" si="4"/>
        <v>35060.508959999999</v>
      </c>
    </row>
    <row r="60" spans="1:11" s="38" customFormat="1" x14ac:dyDescent="0.2">
      <c r="A60" s="422"/>
      <c r="B60" s="420"/>
      <c r="C60" s="127" t="s">
        <v>133</v>
      </c>
      <c r="D60" s="104" t="s">
        <v>654</v>
      </c>
      <c r="E60" s="39">
        <v>50000</v>
      </c>
      <c r="F60" s="46" t="s">
        <v>654</v>
      </c>
      <c r="G60" s="39">
        <f t="shared" si="0"/>
        <v>52600</v>
      </c>
      <c r="H60" s="46" t="s">
        <v>654</v>
      </c>
      <c r="I60" s="39">
        <f t="shared" si="3"/>
        <v>55440.4</v>
      </c>
      <c r="J60" s="46" t="s">
        <v>654</v>
      </c>
      <c r="K60" s="40">
        <f t="shared" si="4"/>
        <v>58434.181600000004</v>
      </c>
    </row>
    <row r="61" spans="1:11" s="38" customFormat="1" ht="25.5" x14ac:dyDescent="0.2">
      <c r="A61" s="422"/>
      <c r="B61" s="420"/>
      <c r="C61" s="127" t="s">
        <v>134</v>
      </c>
      <c r="D61" s="77" t="s">
        <v>629</v>
      </c>
      <c r="E61" s="39">
        <v>1053</v>
      </c>
      <c r="F61" s="42" t="s">
        <v>629</v>
      </c>
      <c r="G61" s="39">
        <f t="shared" si="0"/>
        <v>1107.7560000000001</v>
      </c>
      <c r="H61" s="42" t="s">
        <v>629</v>
      </c>
      <c r="I61" s="39">
        <f t="shared" si="3"/>
        <v>1167.574824</v>
      </c>
      <c r="J61" s="42" t="s">
        <v>629</v>
      </c>
      <c r="K61" s="40">
        <f t="shared" si="4"/>
        <v>1230.6238644960001</v>
      </c>
    </row>
    <row r="62" spans="1:11" s="38" customFormat="1" ht="25.5" x14ac:dyDescent="0.2">
      <c r="A62" s="422"/>
      <c r="B62" s="420"/>
      <c r="C62" s="127" t="s">
        <v>135</v>
      </c>
      <c r="D62" s="77" t="s">
        <v>629</v>
      </c>
      <c r="E62" s="39">
        <v>1053</v>
      </c>
      <c r="F62" s="42" t="s">
        <v>629</v>
      </c>
      <c r="G62" s="39">
        <f t="shared" si="0"/>
        <v>1107.7560000000001</v>
      </c>
      <c r="H62" s="42" t="s">
        <v>629</v>
      </c>
      <c r="I62" s="39">
        <f t="shared" si="3"/>
        <v>1167.574824</v>
      </c>
      <c r="J62" s="42" t="s">
        <v>629</v>
      </c>
      <c r="K62" s="40">
        <f t="shared" si="4"/>
        <v>1230.6238644960001</v>
      </c>
    </row>
    <row r="63" spans="1:11" s="38" customFormat="1" ht="25.5" x14ac:dyDescent="0.2">
      <c r="A63" s="422"/>
      <c r="B63" s="420"/>
      <c r="C63" s="127" t="s">
        <v>136</v>
      </c>
      <c r="D63" s="77" t="s">
        <v>629</v>
      </c>
      <c r="E63" s="39">
        <v>5265</v>
      </c>
      <c r="F63" s="42" t="s">
        <v>629</v>
      </c>
      <c r="G63" s="39">
        <f t="shared" si="0"/>
        <v>5538.78</v>
      </c>
      <c r="H63" s="42" t="s">
        <v>629</v>
      </c>
      <c r="I63" s="39">
        <f t="shared" si="3"/>
        <v>5837.8741200000004</v>
      </c>
      <c r="J63" s="42" t="s">
        <v>629</v>
      </c>
      <c r="K63" s="40">
        <f t="shared" si="4"/>
        <v>6153.1193224800008</v>
      </c>
    </row>
    <row r="64" spans="1:11" s="38" customFormat="1" ht="38.25" x14ac:dyDescent="0.2">
      <c r="A64" s="422"/>
      <c r="B64" s="420"/>
      <c r="C64" s="127" t="s">
        <v>137</v>
      </c>
      <c r="D64" s="77" t="s">
        <v>635</v>
      </c>
      <c r="E64" s="39">
        <v>7897.5</v>
      </c>
      <c r="F64" s="42" t="s">
        <v>635</v>
      </c>
      <c r="G64" s="39">
        <f t="shared" si="0"/>
        <v>8308.17</v>
      </c>
      <c r="H64" s="42" t="s">
        <v>635</v>
      </c>
      <c r="I64" s="39">
        <f t="shared" si="3"/>
        <v>8756.8111800000006</v>
      </c>
      <c r="J64" s="42" t="s">
        <v>635</v>
      </c>
      <c r="K64" s="40">
        <f t="shared" si="4"/>
        <v>9229.6789837200013</v>
      </c>
    </row>
    <row r="65" spans="1:11" s="38" customFormat="1" ht="38.25" x14ac:dyDescent="0.2">
      <c r="A65" s="422"/>
      <c r="B65" s="420"/>
      <c r="C65" s="127" t="s">
        <v>137</v>
      </c>
      <c r="D65" s="104" t="s">
        <v>636</v>
      </c>
      <c r="E65" s="39">
        <v>15795</v>
      </c>
      <c r="F65" s="46" t="s">
        <v>636</v>
      </c>
      <c r="G65" s="39">
        <f t="shared" si="0"/>
        <v>16616.34</v>
      </c>
      <c r="H65" s="46" t="s">
        <v>636</v>
      </c>
      <c r="I65" s="39">
        <f t="shared" si="3"/>
        <v>17513.622360000001</v>
      </c>
      <c r="J65" s="46" t="s">
        <v>636</v>
      </c>
      <c r="K65" s="40">
        <f t="shared" si="4"/>
        <v>18459.357967440003</v>
      </c>
    </row>
    <row r="66" spans="1:11" s="38" customFormat="1" x14ac:dyDescent="0.2">
      <c r="A66" s="422"/>
      <c r="B66" s="420"/>
      <c r="C66" s="127" t="s">
        <v>138</v>
      </c>
      <c r="D66" s="77" t="s">
        <v>635</v>
      </c>
      <c r="E66" s="39">
        <v>1263.5999999999999</v>
      </c>
      <c r="F66" s="42" t="s">
        <v>635</v>
      </c>
      <c r="G66" s="39">
        <f t="shared" si="0"/>
        <v>1329.3072</v>
      </c>
      <c r="H66" s="42" t="s">
        <v>635</v>
      </c>
      <c r="I66" s="39">
        <f t="shared" si="3"/>
        <v>1401.0897888000002</v>
      </c>
      <c r="J66" s="42" t="s">
        <v>635</v>
      </c>
      <c r="K66" s="40">
        <f t="shared" si="4"/>
        <v>1476.7486373952001</v>
      </c>
    </row>
    <row r="67" spans="1:11" s="38" customFormat="1" x14ac:dyDescent="0.2">
      <c r="A67" s="422"/>
      <c r="B67" s="420"/>
      <c r="C67" s="127" t="s">
        <v>139</v>
      </c>
      <c r="D67" s="104" t="s">
        <v>636</v>
      </c>
      <c r="E67" s="39">
        <v>2106</v>
      </c>
      <c r="F67" s="46" t="s">
        <v>636</v>
      </c>
      <c r="G67" s="39">
        <f t="shared" si="0"/>
        <v>2215.5120000000002</v>
      </c>
      <c r="H67" s="46" t="s">
        <v>636</v>
      </c>
      <c r="I67" s="39">
        <f t="shared" si="3"/>
        <v>2335.1496480000001</v>
      </c>
      <c r="J67" s="46" t="s">
        <v>636</v>
      </c>
      <c r="K67" s="40">
        <f t="shared" si="4"/>
        <v>2461.2477289920002</v>
      </c>
    </row>
    <row r="68" spans="1:11" s="38" customFormat="1" ht="25.5" x14ac:dyDescent="0.2">
      <c r="A68" s="422"/>
      <c r="B68" s="420"/>
      <c r="C68" s="127" t="s">
        <v>140</v>
      </c>
      <c r="D68" s="77" t="s">
        <v>629</v>
      </c>
      <c r="E68" s="39">
        <v>10530</v>
      </c>
      <c r="F68" s="42" t="s">
        <v>629</v>
      </c>
      <c r="G68" s="39">
        <f t="shared" si="0"/>
        <v>11077.56</v>
      </c>
      <c r="H68" s="42" t="s">
        <v>629</v>
      </c>
      <c r="I68" s="39">
        <f t="shared" si="3"/>
        <v>11675.748240000001</v>
      </c>
      <c r="J68" s="42" t="s">
        <v>629</v>
      </c>
      <c r="K68" s="40">
        <f t="shared" si="4"/>
        <v>12306.238644960002</v>
      </c>
    </row>
    <row r="69" spans="1:11" s="38" customFormat="1" ht="36.75" customHeight="1" x14ac:dyDescent="0.2">
      <c r="A69" s="422"/>
      <c r="B69" s="420"/>
      <c r="C69" s="127" t="s">
        <v>588</v>
      </c>
      <c r="D69" s="77" t="s">
        <v>635</v>
      </c>
      <c r="E69" s="39">
        <v>21060</v>
      </c>
      <c r="F69" s="42" t="s">
        <v>635</v>
      </c>
      <c r="G69" s="39">
        <f t="shared" si="0"/>
        <v>22155.119999999999</v>
      </c>
      <c r="H69" s="42" t="s">
        <v>635</v>
      </c>
      <c r="I69" s="39">
        <f t="shared" si="3"/>
        <v>23351.496480000002</v>
      </c>
      <c r="J69" s="42" t="s">
        <v>635</v>
      </c>
      <c r="K69" s="40">
        <f t="shared" si="4"/>
        <v>24612.477289920003</v>
      </c>
    </row>
    <row r="70" spans="1:11" s="38" customFormat="1" ht="36.75" customHeight="1" x14ac:dyDescent="0.2">
      <c r="A70" s="422"/>
      <c r="B70" s="420"/>
      <c r="C70" s="127" t="s">
        <v>588</v>
      </c>
      <c r="D70" s="104" t="s">
        <v>636</v>
      </c>
      <c r="E70" s="39">
        <v>47385</v>
      </c>
      <c r="F70" s="46" t="s">
        <v>636</v>
      </c>
      <c r="G70" s="39">
        <f t="shared" si="0"/>
        <v>49849.02</v>
      </c>
      <c r="H70" s="46" t="s">
        <v>636</v>
      </c>
      <c r="I70" s="39">
        <f t="shared" si="3"/>
        <v>52540.867079999996</v>
      </c>
      <c r="J70" s="46" t="s">
        <v>636</v>
      </c>
      <c r="K70" s="40">
        <f t="shared" si="4"/>
        <v>55378.073902319993</v>
      </c>
    </row>
    <row r="71" spans="1:11" s="38" customFormat="1" ht="25.5" x14ac:dyDescent="0.2">
      <c r="A71" s="422"/>
      <c r="B71" s="420"/>
      <c r="C71" s="127" t="s">
        <v>141</v>
      </c>
      <c r="D71" s="77" t="s">
        <v>629</v>
      </c>
      <c r="E71" s="39">
        <v>684.45</v>
      </c>
      <c r="F71" s="42" t="s">
        <v>629</v>
      </c>
      <c r="G71" s="39">
        <f t="shared" si="0"/>
        <v>720.04140000000018</v>
      </c>
      <c r="H71" s="42" t="s">
        <v>629</v>
      </c>
      <c r="I71" s="39">
        <f t="shared" si="3"/>
        <v>758.92363560000024</v>
      </c>
      <c r="J71" s="42" t="s">
        <v>629</v>
      </c>
      <c r="K71" s="40">
        <f t="shared" si="4"/>
        <v>799.90551192240036</v>
      </c>
    </row>
    <row r="72" spans="1:11" s="38" customFormat="1" ht="25.5" x14ac:dyDescent="0.2">
      <c r="A72" s="422"/>
      <c r="B72" s="420"/>
      <c r="C72" s="127" t="s">
        <v>142</v>
      </c>
      <c r="D72" s="77" t="s">
        <v>629</v>
      </c>
      <c r="E72" s="39">
        <v>10530</v>
      </c>
      <c r="F72" s="42" t="s">
        <v>629</v>
      </c>
      <c r="G72" s="39">
        <f t="shared" si="0"/>
        <v>11077.56</v>
      </c>
      <c r="H72" s="42" t="s">
        <v>629</v>
      </c>
      <c r="I72" s="39">
        <f t="shared" si="3"/>
        <v>11675.748240000001</v>
      </c>
      <c r="J72" s="42" t="s">
        <v>629</v>
      </c>
      <c r="K72" s="40">
        <f t="shared" si="4"/>
        <v>12306.238644960002</v>
      </c>
    </row>
    <row r="73" spans="1:11" s="38" customFormat="1" ht="25.5" x14ac:dyDescent="0.2">
      <c r="A73" s="422"/>
      <c r="B73" s="420"/>
      <c r="C73" s="127" t="s">
        <v>143</v>
      </c>
      <c r="D73" s="77" t="s">
        <v>629</v>
      </c>
      <c r="E73" s="39">
        <v>1053</v>
      </c>
      <c r="F73" s="42" t="s">
        <v>629</v>
      </c>
      <c r="G73" s="39">
        <f t="shared" ref="G73:G87" si="5">E73*105.2/100</f>
        <v>1107.7560000000001</v>
      </c>
      <c r="H73" s="42" t="s">
        <v>629</v>
      </c>
      <c r="I73" s="39">
        <f t="shared" si="3"/>
        <v>1167.574824</v>
      </c>
      <c r="J73" s="42" t="s">
        <v>629</v>
      </c>
      <c r="K73" s="40">
        <f t="shared" si="4"/>
        <v>1230.6238644960001</v>
      </c>
    </row>
    <row r="74" spans="1:11" s="38" customFormat="1" ht="25.5" x14ac:dyDescent="0.2">
      <c r="A74" s="422"/>
      <c r="B74" s="420"/>
      <c r="C74" s="127" t="s">
        <v>144</v>
      </c>
      <c r="D74" s="77" t="s">
        <v>629</v>
      </c>
      <c r="E74" s="39">
        <v>1053</v>
      </c>
      <c r="F74" s="42" t="s">
        <v>629</v>
      </c>
      <c r="G74" s="39">
        <f t="shared" si="5"/>
        <v>1107.7560000000001</v>
      </c>
      <c r="H74" s="42" t="s">
        <v>629</v>
      </c>
      <c r="I74" s="39">
        <f t="shared" si="3"/>
        <v>1167.574824</v>
      </c>
      <c r="J74" s="42" t="s">
        <v>629</v>
      </c>
      <c r="K74" s="40">
        <f t="shared" si="4"/>
        <v>1230.6238644960001</v>
      </c>
    </row>
    <row r="75" spans="1:11" s="38" customFormat="1" ht="25.5" x14ac:dyDescent="0.2">
      <c r="A75" s="422"/>
      <c r="B75" s="420"/>
      <c r="C75" s="127" t="s">
        <v>145</v>
      </c>
      <c r="D75" s="77" t="s">
        <v>629</v>
      </c>
      <c r="E75" s="39">
        <v>15795</v>
      </c>
      <c r="F75" s="42" t="s">
        <v>629</v>
      </c>
      <c r="G75" s="39">
        <f t="shared" si="5"/>
        <v>16616.34</v>
      </c>
      <c r="H75" s="42" t="s">
        <v>629</v>
      </c>
      <c r="I75" s="39">
        <f t="shared" si="3"/>
        <v>17513.622360000001</v>
      </c>
      <c r="J75" s="42" t="s">
        <v>629</v>
      </c>
      <c r="K75" s="40">
        <f t="shared" si="4"/>
        <v>18459.357967440003</v>
      </c>
    </row>
    <row r="76" spans="1:11" s="38" customFormat="1" ht="25.5" x14ac:dyDescent="0.2">
      <c r="A76" s="422"/>
      <c r="B76" s="420"/>
      <c r="C76" s="127" t="s">
        <v>146</v>
      </c>
      <c r="D76" s="77" t="s">
        <v>629</v>
      </c>
      <c r="E76" s="39" t="s">
        <v>61</v>
      </c>
      <c r="F76" s="42" t="s">
        <v>629</v>
      </c>
      <c r="G76" s="39" t="s">
        <v>61</v>
      </c>
      <c r="H76" s="42" t="s">
        <v>629</v>
      </c>
      <c r="I76" s="39" t="s">
        <v>61</v>
      </c>
      <c r="J76" s="42" t="s">
        <v>629</v>
      </c>
      <c r="K76" s="40" t="s">
        <v>61</v>
      </c>
    </row>
    <row r="77" spans="1:11" s="38" customFormat="1" ht="25.5" x14ac:dyDescent="0.2">
      <c r="A77" s="422"/>
      <c r="B77" s="420"/>
      <c r="C77" s="127" t="s">
        <v>147</v>
      </c>
      <c r="D77" s="77" t="s">
        <v>629</v>
      </c>
      <c r="E77" s="39">
        <v>3685.5</v>
      </c>
      <c r="F77" s="42" t="s">
        <v>629</v>
      </c>
      <c r="G77" s="39">
        <f t="shared" si="5"/>
        <v>3877.1460000000002</v>
      </c>
      <c r="H77" s="42" t="s">
        <v>629</v>
      </c>
      <c r="I77" s="39">
        <f>G77*105.4/100</f>
        <v>4086.5118840000005</v>
      </c>
      <c r="J77" s="42" t="s">
        <v>629</v>
      </c>
      <c r="K77" s="40">
        <f t="shared" si="4"/>
        <v>4307.1835257360008</v>
      </c>
    </row>
    <row r="78" spans="1:11" s="38" customFormat="1" ht="38.25" x14ac:dyDescent="0.2">
      <c r="A78" s="422"/>
      <c r="B78" s="420"/>
      <c r="C78" s="127" t="s">
        <v>148</v>
      </c>
      <c r="D78" s="77" t="s">
        <v>629</v>
      </c>
      <c r="E78" s="39">
        <v>3580.2</v>
      </c>
      <c r="F78" s="42" t="s">
        <v>629</v>
      </c>
      <c r="G78" s="39">
        <f t="shared" si="5"/>
        <v>3766.3703999999998</v>
      </c>
      <c r="H78" s="42" t="s">
        <v>629</v>
      </c>
      <c r="I78" s="39">
        <f t="shared" ref="I78:I83" si="6">G78*105.4/100</f>
        <v>3969.7544016000002</v>
      </c>
      <c r="J78" s="42" t="s">
        <v>629</v>
      </c>
      <c r="K78" s="40">
        <f t="shared" si="4"/>
        <v>4184.1211392864006</v>
      </c>
    </row>
    <row r="79" spans="1:11" s="38" customFormat="1" ht="25.5" x14ac:dyDescent="0.2">
      <c r="A79" s="422"/>
      <c r="B79" s="420"/>
      <c r="C79" s="127" t="s">
        <v>149</v>
      </c>
      <c r="D79" s="77" t="s">
        <v>629</v>
      </c>
      <c r="E79" s="39">
        <v>895.05</v>
      </c>
      <c r="F79" s="42" t="s">
        <v>629</v>
      </c>
      <c r="G79" s="39">
        <f t="shared" si="5"/>
        <v>941.59259999999995</v>
      </c>
      <c r="H79" s="42" t="s">
        <v>629</v>
      </c>
      <c r="I79" s="39">
        <f t="shared" si="6"/>
        <v>992.43860040000004</v>
      </c>
      <c r="J79" s="42" t="s">
        <v>629</v>
      </c>
      <c r="K79" s="40">
        <f t="shared" si="4"/>
        <v>1046.0302848216002</v>
      </c>
    </row>
    <row r="80" spans="1:11" s="38" customFormat="1" ht="38.25" x14ac:dyDescent="0.2">
      <c r="A80" s="422"/>
      <c r="B80" s="420"/>
      <c r="C80" s="127" t="s">
        <v>150</v>
      </c>
      <c r="D80" s="77" t="s">
        <v>629</v>
      </c>
      <c r="E80" s="39">
        <v>1053</v>
      </c>
      <c r="F80" s="42" t="s">
        <v>629</v>
      </c>
      <c r="G80" s="39">
        <f t="shared" si="5"/>
        <v>1107.7560000000001</v>
      </c>
      <c r="H80" s="42" t="s">
        <v>629</v>
      </c>
      <c r="I80" s="39">
        <f t="shared" si="6"/>
        <v>1167.574824</v>
      </c>
      <c r="J80" s="42" t="s">
        <v>629</v>
      </c>
      <c r="K80" s="40">
        <f t="shared" si="4"/>
        <v>1230.6238644960001</v>
      </c>
    </row>
    <row r="81" spans="1:11" s="38" customFormat="1" ht="25.5" x14ac:dyDescent="0.2">
      <c r="A81" s="422"/>
      <c r="B81" s="420"/>
      <c r="C81" s="127" t="s">
        <v>151</v>
      </c>
      <c r="D81" s="77" t="s">
        <v>629</v>
      </c>
      <c r="E81" s="39">
        <v>2106</v>
      </c>
      <c r="F81" s="42" t="s">
        <v>629</v>
      </c>
      <c r="G81" s="39">
        <f t="shared" si="5"/>
        <v>2215.5120000000002</v>
      </c>
      <c r="H81" s="42" t="s">
        <v>629</v>
      </c>
      <c r="I81" s="39">
        <f t="shared" si="6"/>
        <v>2335.1496480000001</v>
      </c>
      <c r="J81" s="42" t="s">
        <v>629</v>
      </c>
      <c r="K81" s="40">
        <f t="shared" si="4"/>
        <v>2461.2477289920002</v>
      </c>
    </row>
    <row r="82" spans="1:11" s="38" customFormat="1" ht="25.5" x14ac:dyDescent="0.2">
      <c r="A82" s="422"/>
      <c r="B82" s="420"/>
      <c r="C82" s="127" t="s">
        <v>152</v>
      </c>
      <c r="D82" s="77" t="s">
        <v>629</v>
      </c>
      <c r="E82" s="39">
        <v>713.80013772307973</v>
      </c>
      <c r="F82" s="42" t="s">
        <v>629</v>
      </c>
      <c r="G82" s="39">
        <f t="shared" si="5"/>
        <v>750.91774488467991</v>
      </c>
      <c r="H82" s="42" t="s">
        <v>629</v>
      </c>
      <c r="I82" s="39">
        <f t="shared" si="6"/>
        <v>791.4673031084526</v>
      </c>
      <c r="J82" s="42" t="s">
        <v>629</v>
      </c>
      <c r="K82" s="40">
        <f t="shared" si="4"/>
        <v>834.20653747630899</v>
      </c>
    </row>
    <row r="83" spans="1:11" s="38" customFormat="1" ht="26.25" thickBot="1" x14ac:dyDescent="0.25">
      <c r="A83" s="423"/>
      <c r="B83" s="421"/>
      <c r="C83" s="127" t="s">
        <v>153</v>
      </c>
      <c r="D83" s="104" t="s">
        <v>629</v>
      </c>
      <c r="E83" s="39">
        <v>957.92509188859401</v>
      </c>
      <c r="F83" s="46" t="s">
        <v>629</v>
      </c>
      <c r="G83" s="39">
        <f t="shared" si="5"/>
        <v>1007.7371966668009</v>
      </c>
      <c r="H83" s="46" t="s">
        <v>629</v>
      </c>
      <c r="I83" s="39">
        <f t="shared" si="6"/>
        <v>1062.1550052868081</v>
      </c>
      <c r="J83" s="46" t="s">
        <v>629</v>
      </c>
      <c r="K83" s="40">
        <f t="shared" si="4"/>
        <v>1119.5113755722957</v>
      </c>
    </row>
    <row r="84" spans="1:11" s="38" customFormat="1" ht="15" customHeight="1" x14ac:dyDescent="0.2">
      <c r="A84" s="418">
        <v>12</v>
      </c>
      <c r="B84" s="443" t="s">
        <v>154</v>
      </c>
      <c r="C84" s="424" t="s">
        <v>155</v>
      </c>
      <c r="D84" s="77" t="s">
        <v>635</v>
      </c>
      <c r="E84" s="39">
        <v>957.92509188859401</v>
      </c>
      <c r="F84" s="42" t="s">
        <v>635</v>
      </c>
      <c r="G84" s="39">
        <f t="shared" si="5"/>
        <v>1007.7371966668009</v>
      </c>
      <c r="H84" s="42" t="s">
        <v>635</v>
      </c>
      <c r="I84" s="39">
        <f>G84*105.4/100</f>
        <v>1062.1550052868081</v>
      </c>
      <c r="J84" s="42" t="s">
        <v>635</v>
      </c>
      <c r="K84" s="40">
        <f t="shared" si="4"/>
        <v>1119.5113755722957</v>
      </c>
    </row>
    <row r="85" spans="1:11" s="38" customFormat="1" x14ac:dyDescent="0.2">
      <c r="A85" s="404"/>
      <c r="B85" s="420"/>
      <c r="C85" s="424"/>
      <c r="D85" s="104" t="s">
        <v>636</v>
      </c>
      <c r="E85" s="39">
        <v>1590.7925002415845</v>
      </c>
      <c r="F85" s="46" t="s">
        <v>636</v>
      </c>
      <c r="G85" s="39">
        <f t="shared" si="5"/>
        <v>1673.5137102541471</v>
      </c>
      <c r="H85" s="46" t="s">
        <v>636</v>
      </c>
      <c r="I85" s="39">
        <f>G85*105.4/100</f>
        <v>1763.8834506078711</v>
      </c>
      <c r="J85" s="46" t="s">
        <v>636</v>
      </c>
      <c r="K85" s="40">
        <f t="shared" si="4"/>
        <v>1859.1331569406962</v>
      </c>
    </row>
    <row r="86" spans="1:11" s="38" customFormat="1" ht="25.5" x14ac:dyDescent="0.2">
      <c r="A86" s="404"/>
      <c r="B86" s="420"/>
      <c r="C86" s="127" t="s">
        <v>565</v>
      </c>
      <c r="D86" s="77" t="s">
        <v>635</v>
      </c>
      <c r="E86" s="39">
        <v>513.5652849600001</v>
      </c>
      <c r="F86" s="42" t="s">
        <v>635</v>
      </c>
      <c r="G86" s="39">
        <f t="shared" si="5"/>
        <v>540.27067977792012</v>
      </c>
      <c r="H86" s="42" t="s">
        <v>635</v>
      </c>
      <c r="I86" s="39">
        <f t="shared" ref="I86:I87" si="7">G86*105.4/100</f>
        <v>569.44529648592788</v>
      </c>
      <c r="J86" s="42" t="s">
        <v>635</v>
      </c>
      <c r="K86" s="40">
        <f t="shared" si="4"/>
        <v>600.195342496168</v>
      </c>
    </row>
    <row r="87" spans="1:11" s="38" customFormat="1" x14ac:dyDescent="0.2">
      <c r="A87" s="404"/>
      <c r="B87" s="420"/>
      <c r="C87" s="127"/>
      <c r="D87" s="104" t="s">
        <v>636</v>
      </c>
      <c r="E87" s="39">
        <v>3685.5</v>
      </c>
      <c r="F87" s="46" t="s">
        <v>636</v>
      </c>
      <c r="G87" s="39">
        <f t="shared" si="5"/>
        <v>3877.1460000000002</v>
      </c>
      <c r="H87" s="46" t="s">
        <v>636</v>
      </c>
      <c r="I87" s="39">
        <f t="shared" si="7"/>
        <v>4086.5118840000005</v>
      </c>
      <c r="J87" s="46" t="s">
        <v>636</v>
      </c>
      <c r="K87" s="40">
        <f t="shared" si="4"/>
        <v>4307.1835257360008</v>
      </c>
    </row>
    <row r="88" spans="1:11" s="38" customFormat="1" ht="38.25" x14ac:dyDescent="0.2">
      <c r="A88" s="404"/>
      <c r="B88" s="420"/>
      <c r="C88" s="127" t="s">
        <v>156</v>
      </c>
      <c r="D88" s="411" t="s">
        <v>158</v>
      </c>
      <c r="E88" s="412"/>
      <c r="F88" s="412"/>
      <c r="G88" s="412"/>
      <c r="H88" s="412"/>
      <c r="I88" s="412"/>
      <c r="J88" s="412"/>
      <c r="K88" s="413"/>
    </row>
    <row r="89" spans="1:11" s="38" customFormat="1" ht="25.5" x14ac:dyDescent="0.2">
      <c r="A89" s="404"/>
      <c r="B89" s="420"/>
      <c r="C89" s="127" t="s">
        <v>157</v>
      </c>
      <c r="D89" s="77" t="s">
        <v>635</v>
      </c>
      <c r="E89" s="39">
        <v>31590</v>
      </c>
      <c r="F89" s="42" t="s">
        <v>635</v>
      </c>
      <c r="G89" s="39">
        <f t="shared" ref="G89:G150" si="8">E89*105.2/100</f>
        <v>33232.68</v>
      </c>
      <c r="H89" s="42" t="s">
        <v>635</v>
      </c>
      <c r="I89" s="39">
        <f>G89*105.4/100</f>
        <v>35027.244720000002</v>
      </c>
      <c r="J89" s="42" t="s">
        <v>635</v>
      </c>
      <c r="K89" s="40">
        <f>I89*105.4/100</f>
        <v>36918.715934880005</v>
      </c>
    </row>
    <row r="90" spans="1:11" s="38" customFormat="1" ht="41.25" customHeight="1" x14ac:dyDescent="0.2">
      <c r="A90" s="404"/>
      <c r="B90" s="420"/>
      <c r="C90" s="127" t="s">
        <v>157</v>
      </c>
      <c r="D90" s="104" t="s">
        <v>636</v>
      </c>
      <c r="E90" s="39">
        <v>52650</v>
      </c>
      <c r="F90" s="46" t="s">
        <v>636</v>
      </c>
      <c r="G90" s="39">
        <f t="shared" si="8"/>
        <v>55387.8</v>
      </c>
      <c r="H90" s="46" t="s">
        <v>636</v>
      </c>
      <c r="I90" s="39">
        <f t="shared" ref="I90:I150" si="9">G90*105.4/100</f>
        <v>58378.741200000011</v>
      </c>
      <c r="J90" s="46" t="s">
        <v>636</v>
      </c>
      <c r="K90" s="40">
        <f t="shared" ref="K90:K150" si="10">I90*105.4/100</f>
        <v>61531.193224800016</v>
      </c>
    </row>
    <row r="91" spans="1:11" s="38" customFormat="1" ht="25.5" x14ac:dyDescent="0.2">
      <c r="A91" s="404"/>
      <c r="B91" s="420"/>
      <c r="C91" s="127" t="s">
        <v>143</v>
      </c>
      <c r="D91" s="77" t="s">
        <v>629</v>
      </c>
      <c r="E91" s="39">
        <v>707.16630744684301</v>
      </c>
      <c r="F91" s="42" t="s">
        <v>629</v>
      </c>
      <c r="G91" s="39">
        <f t="shared" si="8"/>
        <v>743.93895543407882</v>
      </c>
      <c r="H91" s="42" t="s">
        <v>629</v>
      </c>
      <c r="I91" s="39">
        <f t="shared" si="9"/>
        <v>784.11165902751907</v>
      </c>
      <c r="J91" s="42" t="s">
        <v>629</v>
      </c>
      <c r="K91" s="40">
        <f t="shared" si="10"/>
        <v>826.45368861500503</v>
      </c>
    </row>
    <row r="92" spans="1:11" s="38" customFormat="1" x14ac:dyDescent="0.2">
      <c r="A92" s="404"/>
      <c r="B92" s="420"/>
      <c r="C92" s="424" t="s">
        <v>566</v>
      </c>
      <c r="D92" s="77" t="s">
        <v>635</v>
      </c>
      <c r="E92" s="39">
        <v>516.11199549122284</v>
      </c>
      <c r="F92" s="42" t="s">
        <v>635</v>
      </c>
      <c r="G92" s="39">
        <f t="shared" si="8"/>
        <v>542.94981925676643</v>
      </c>
      <c r="H92" s="42" t="s">
        <v>635</v>
      </c>
      <c r="I92" s="39">
        <f t="shared" si="9"/>
        <v>572.26910949663181</v>
      </c>
      <c r="J92" s="42" t="s">
        <v>635</v>
      </c>
      <c r="K92" s="40">
        <f t="shared" si="10"/>
        <v>603.17164140944999</v>
      </c>
    </row>
    <row r="93" spans="1:11" s="38" customFormat="1" x14ac:dyDescent="0.2">
      <c r="A93" s="404"/>
      <c r="B93" s="420"/>
      <c r="C93" s="424"/>
      <c r="D93" s="104" t="s">
        <v>636</v>
      </c>
      <c r="E93" s="39">
        <v>957.92509188859401</v>
      </c>
      <c r="F93" s="46" t="s">
        <v>636</v>
      </c>
      <c r="G93" s="39">
        <f t="shared" si="8"/>
        <v>1007.7371966668009</v>
      </c>
      <c r="H93" s="46" t="s">
        <v>636</v>
      </c>
      <c r="I93" s="39">
        <f t="shared" si="9"/>
        <v>1062.1550052868081</v>
      </c>
      <c r="J93" s="46" t="s">
        <v>636</v>
      </c>
      <c r="K93" s="40">
        <f t="shared" si="10"/>
        <v>1119.5113755722957</v>
      </c>
    </row>
    <row r="94" spans="1:11" s="38" customFormat="1" ht="15" customHeight="1" x14ac:dyDescent="0.2">
      <c r="A94" s="404"/>
      <c r="B94" s="420"/>
      <c r="C94" s="424" t="s">
        <v>567</v>
      </c>
      <c r="D94" s="77" t="s">
        <v>635</v>
      </c>
      <c r="E94" s="39">
        <v>274.69771056000002</v>
      </c>
      <c r="F94" s="42" t="s">
        <v>635</v>
      </c>
      <c r="G94" s="39">
        <f t="shared" si="8"/>
        <v>288.98199150912001</v>
      </c>
      <c r="H94" s="42" t="s">
        <v>635</v>
      </c>
      <c r="I94" s="39">
        <f t="shared" si="9"/>
        <v>304.58701905061253</v>
      </c>
      <c r="J94" s="42" t="s">
        <v>635</v>
      </c>
      <c r="K94" s="40">
        <f t="shared" si="10"/>
        <v>321.03471807934562</v>
      </c>
    </row>
    <row r="95" spans="1:11" s="38" customFormat="1" x14ac:dyDescent="0.2">
      <c r="A95" s="404"/>
      <c r="B95" s="420"/>
      <c r="C95" s="424"/>
      <c r="D95" s="104" t="s">
        <v>636</v>
      </c>
      <c r="E95" s="39">
        <v>513.5652849600001</v>
      </c>
      <c r="F95" s="46" t="s">
        <v>636</v>
      </c>
      <c r="G95" s="39">
        <f t="shared" si="8"/>
        <v>540.27067977792012</v>
      </c>
      <c r="H95" s="46" t="s">
        <v>636</v>
      </c>
      <c r="I95" s="39">
        <f t="shared" si="9"/>
        <v>569.44529648592788</v>
      </c>
      <c r="J95" s="46" t="s">
        <v>636</v>
      </c>
      <c r="K95" s="40">
        <f t="shared" si="10"/>
        <v>600.195342496168</v>
      </c>
    </row>
    <row r="96" spans="1:11" s="38" customFormat="1" ht="25.5" x14ac:dyDescent="0.2">
      <c r="A96" s="404"/>
      <c r="B96" s="420"/>
      <c r="C96" s="127" t="s">
        <v>159</v>
      </c>
      <c r="D96" s="104"/>
      <c r="E96" s="39">
        <v>707.16630744684301</v>
      </c>
      <c r="F96" s="46"/>
      <c r="G96" s="39">
        <f t="shared" si="8"/>
        <v>743.93895543407882</v>
      </c>
      <c r="H96" s="46"/>
      <c r="I96" s="39">
        <f t="shared" si="9"/>
        <v>784.11165902751907</v>
      </c>
      <c r="J96" s="46"/>
      <c r="K96" s="40">
        <f t="shared" si="10"/>
        <v>826.45368861500503</v>
      </c>
    </row>
    <row r="97" spans="1:11" s="38" customFormat="1" ht="41.25" customHeight="1" x14ac:dyDescent="0.2">
      <c r="A97" s="404"/>
      <c r="B97" s="420"/>
      <c r="C97" s="127" t="s">
        <v>160</v>
      </c>
      <c r="D97" s="77" t="s">
        <v>635</v>
      </c>
      <c r="E97" s="39">
        <v>50000</v>
      </c>
      <c r="F97" s="42" t="s">
        <v>635</v>
      </c>
      <c r="G97" s="39">
        <f t="shared" si="8"/>
        <v>52600</v>
      </c>
      <c r="H97" s="42" t="s">
        <v>635</v>
      </c>
      <c r="I97" s="39">
        <f t="shared" si="9"/>
        <v>55440.4</v>
      </c>
      <c r="J97" s="42" t="s">
        <v>635</v>
      </c>
      <c r="K97" s="40">
        <f t="shared" si="10"/>
        <v>58434.181600000004</v>
      </c>
    </row>
    <row r="98" spans="1:11" s="38" customFormat="1" ht="41.25" customHeight="1" x14ac:dyDescent="0.2">
      <c r="A98" s="404"/>
      <c r="B98" s="420"/>
      <c r="C98" s="106" t="s">
        <v>564</v>
      </c>
      <c r="D98" s="104" t="s">
        <v>636</v>
      </c>
      <c r="E98" s="39">
        <v>100000</v>
      </c>
      <c r="F98" s="46" t="s">
        <v>636</v>
      </c>
      <c r="G98" s="39">
        <f t="shared" si="8"/>
        <v>105200</v>
      </c>
      <c r="H98" s="46" t="s">
        <v>636</v>
      </c>
      <c r="I98" s="39">
        <f t="shared" si="9"/>
        <v>110880.8</v>
      </c>
      <c r="J98" s="46" t="s">
        <v>636</v>
      </c>
      <c r="K98" s="40">
        <f t="shared" si="10"/>
        <v>116868.36320000001</v>
      </c>
    </row>
    <row r="99" spans="1:11" s="38" customFormat="1" x14ac:dyDescent="0.2">
      <c r="A99" s="404"/>
      <c r="B99" s="420"/>
      <c r="C99" s="131" t="s">
        <v>161</v>
      </c>
      <c r="D99" s="77" t="s">
        <v>635</v>
      </c>
      <c r="E99" s="39">
        <v>5265</v>
      </c>
      <c r="F99" s="42" t="s">
        <v>635</v>
      </c>
      <c r="G99" s="39">
        <f t="shared" si="8"/>
        <v>5538.78</v>
      </c>
      <c r="H99" s="42" t="s">
        <v>635</v>
      </c>
      <c r="I99" s="39">
        <f t="shared" si="9"/>
        <v>5837.8741200000004</v>
      </c>
      <c r="J99" s="42" t="s">
        <v>635</v>
      </c>
      <c r="K99" s="40">
        <f t="shared" si="10"/>
        <v>6153.1193224800008</v>
      </c>
    </row>
    <row r="100" spans="1:11" s="38" customFormat="1" x14ac:dyDescent="0.2">
      <c r="A100" s="404"/>
      <c r="B100" s="420"/>
      <c r="C100" s="131" t="s">
        <v>162</v>
      </c>
      <c r="D100" s="104" t="s">
        <v>636</v>
      </c>
      <c r="E100" s="39">
        <v>15795</v>
      </c>
      <c r="F100" s="46" t="s">
        <v>636</v>
      </c>
      <c r="G100" s="39">
        <f t="shared" si="8"/>
        <v>16616.34</v>
      </c>
      <c r="H100" s="46" t="s">
        <v>636</v>
      </c>
      <c r="I100" s="39">
        <f t="shared" si="9"/>
        <v>17513.622360000001</v>
      </c>
      <c r="J100" s="46" t="s">
        <v>636</v>
      </c>
      <c r="K100" s="40">
        <f t="shared" si="10"/>
        <v>18459.357967440003</v>
      </c>
    </row>
    <row r="101" spans="1:11" s="38" customFormat="1" ht="25.5" x14ac:dyDescent="0.2">
      <c r="A101" s="404"/>
      <c r="B101" s="420"/>
      <c r="C101" s="131" t="s">
        <v>163</v>
      </c>
      <c r="D101" s="77" t="s">
        <v>629</v>
      </c>
      <c r="E101" s="39">
        <v>52650</v>
      </c>
      <c r="F101" s="42" t="s">
        <v>629</v>
      </c>
      <c r="G101" s="39">
        <f t="shared" si="8"/>
        <v>55387.8</v>
      </c>
      <c r="H101" s="42" t="s">
        <v>629</v>
      </c>
      <c r="I101" s="39">
        <f t="shared" si="9"/>
        <v>58378.741200000011</v>
      </c>
      <c r="J101" s="42" t="s">
        <v>629</v>
      </c>
      <c r="K101" s="40">
        <f t="shared" si="10"/>
        <v>61531.193224800016</v>
      </c>
    </row>
    <row r="102" spans="1:11" s="38" customFormat="1" ht="25.5" x14ac:dyDescent="0.2">
      <c r="A102" s="404"/>
      <c r="B102" s="420"/>
      <c r="C102" s="131" t="s">
        <v>136</v>
      </c>
      <c r="D102" s="77" t="s">
        <v>629</v>
      </c>
      <c r="E102" s="39">
        <v>5265</v>
      </c>
      <c r="F102" s="42" t="s">
        <v>629</v>
      </c>
      <c r="G102" s="39">
        <f t="shared" si="8"/>
        <v>5538.78</v>
      </c>
      <c r="H102" s="42" t="s">
        <v>629</v>
      </c>
      <c r="I102" s="39">
        <f t="shared" si="9"/>
        <v>5837.8741200000004</v>
      </c>
      <c r="J102" s="42" t="s">
        <v>629</v>
      </c>
      <c r="K102" s="40">
        <f t="shared" si="10"/>
        <v>6153.1193224800008</v>
      </c>
    </row>
    <row r="103" spans="1:11" s="38" customFormat="1" ht="25.5" x14ac:dyDescent="0.2">
      <c r="A103" s="404"/>
      <c r="B103" s="420"/>
      <c r="C103" s="131" t="s">
        <v>164</v>
      </c>
      <c r="D103" s="77" t="s">
        <v>629</v>
      </c>
      <c r="E103" s="39">
        <v>21060</v>
      </c>
      <c r="F103" s="42" t="s">
        <v>629</v>
      </c>
      <c r="G103" s="39">
        <f t="shared" si="8"/>
        <v>22155.119999999999</v>
      </c>
      <c r="H103" s="42" t="s">
        <v>629</v>
      </c>
      <c r="I103" s="39">
        <f t="shared" si="9"/>
        <v>23351.496480000002</v>
      </c>
      <c r="J103" s="42" t="s">
        <v>629</v>
      </c>
      <c r="K103" s="40">
        <f t="shared" si="10"/>
        <v>24612.477289920003</v>
      </c>
    </row>
    <row r="104" spans="1:11" s="38" customFormat="1" ht="63.75" x14ac:dyDescent="0.2">
      <c r="A104" s="404"/>
      <c r="B104" s="420"/>
      <c r="C104" s="131" t="s">
        <v>568</v>
      </c>
      <c r="D104" s="77" t="s">
        <v>629</v>
      </c>
      <c r="E104" s="103">
        <v>1579.5</v>
      </c>
      <c r="F104" s="42" t="s">
        <v>629</v>
      </c>
      <c r="G104" s="39">
        <f t="shared" si="8"/>
        <v>1661.634</v>
      </c>
      <c r="H104" s="42" t="s">
        <v>629</v>
      </c>
      <c r="I104" s="39">
        <f t="shared" si="9"/>
        <v>1751.3622359999999</v>
      </c>
      <c r="J104" s="42" t="s">
        <v>629</v>
      </c>
      <c r="K104" s="40">
        <f t="shared" si="10"/>
        <v>1845.9357967440001</v>
      </c>
    </row>
    <row r="105" spans="1:11" s="221" customFormat="1" ht="30" customHeight="1" x14ac:dyDescent="0.25">
      <c r="A105" s="436">
        <v>13</v>
      </c>
      <c r="B105" s="433" t="s">
        <v>721</v>
      </c>
      <c r="C105" s="107" t="s">
        <v>637</v>
      </c>
      <c r="D105" s="219" t="s">
        <v>722</v>
      </c>
      <c r="E105" s="220">
        <v>1000</v>
      </c>
      <c r="F105" s="101" t="s">
        <v>722</v>
      </c>
      <c r="G105" s="39">
        <f t="shared" si="8"/>
        <v>1052</v>
      </c>
      <c r="H105" s="101" t="s">
        <v>722</v>
      </c>
      <c r="I105" s="39">
        <f t="shared" si="9"/>
        <v>1108.808</v>
      </c>
      <c r="J105" s="101" t="s">
        <v>722</v>
      </c>
      <c r="K105" s="40">
        <f t="shared" si="10"/>
        <v>1168.683632</v>
      </c>
    </row>
    <row r="106" spans="1:11" s="221" customFormat="1" ht="15" x14ac:dyDescent="0.25">
      <c r="A106" s="437"/>
      <c r="B106" s="434"/>
      <c r="C106" s="107" t="s">
        <v>723</v>
      </c>
      <c r="D106" s="219" t="s">
        <v>724</v>
      </c>
      <c r="E106" s="220">
        <v>2000</v>
      </c>
      <c r="F106" s="101" t="s">
        <v>724</v>
      </c>
      <c r="G106" s="39">
        <f t="shared" si="8"/>
        <v>2104</v>
      </c>
      <c r="H106" s="101" t="s">
        <v>724</v>
      </c>
      <c r="I106" s="39">
        <f t="shared" si="9"/>
        <v>2217.616</v>
      </c>
      <c r="J106" s="101" t="s">
        <v>724</v>
      </c>
      <c r="K106" s="40">
        <f t="shared" si="10"/>
        <v>2337.367264</v>
      </c>
    </row>
    <row r="107" spans="1:11" s="221" customFormat="1" ht="15" x14ac:dyDescent="0.25">
      <c r="A107" s="437"/>
      <c r="B107" s="434"/>
      <c r="C107" s="107" t="s">
        <v>725</v>
      </c>
      <c r="D107" s="219" t="s">
        <v>722</v>
      </c>
      <c r="E107" s="220">
        <v>1000</v>
      </c>
      <c r="F107" s="101" t="s">
        <v>722</v>
      </c>
      <c r="G107" s="39">
        <f t="shared" si="8"/>
        <v>1052</v>
      </c>
      <c r="H107" s="101" t="s">
        <v>722</v>
      </c>
      <c r="I107" s="39">
        <f t="shared" si="9"/>
        <v>1108.808</v>
      </c>
      <c r="J107" s="101" t="s">
        <v>722</v>
      </c>
      <c r="K107" s="40">
        <f t="shared" si="10"/>
        <v>1168.683632</v>
      </c>
    </row>
    <row r="108" spans="1:11" s="221" customFormat="1" ht="15" x14ac:dyDescent="0.25">
      <c r="A108" s="437"/>
      <c r="B108" s="434"/>
      <c r="C108" s="108"/>
      <c r="D108" s="219" t="s">
        <v>724</v>
      </c>
      <c r="E108" s="220">
        <v>1500</v>
      </c>
      <c r="F108" s="101" t="s">
        <v>724</v>
      </c>
      <c r="G108" s="39">
        <f t="shared" si="8"/>
        <v>1578</v>
      </c>
      <c r="H108" s="101" t="s">
        <v>724</v>
      </c>
      <c r="I108" s="39">
        <f t="shared" si="9"/>
        <v>1663.2120000000002</v>
      </c>
      <c r="J108" s="101" t="s">
        <v>724</v>
      </c>
      <c r="K108" s="40">
        <f t="shared" si="10"/>
        <v>1753.0254480000003</v>
      </c>
    </row>
    <row r="109" spans="1:11" s="221" customFormat="1" ht="15" x14ac:dyDescent="0.25">
      <c r="A109" s="437"/>
      <c r="B109" s="434"/>
      <c r="C109" s="439" t="s">
        <v>129</v>
      </c>
      <c r="D109" s="219" t="s">
        <v>722</v>
      </c>
      <c r="E109" s="220">
        <v>1000</v>
      </c>
      <c r="F109" s="101" t="s">
        <v>722</v>
      </c>
      <c r="G109" s="39">
        <f t="shared" si="8"/>
        <v>1052</v>
      </c>
      <c r="H109" s="101" t="s">
        <v>722</v>
      </c>
      <c r="I109" s="39">
        <f t="shared" si="9"/>
        <v>1108.808</v>
      </c>
      <c r="J109" s="101" t="s">
        <v>722</v>
      </c>
      <c r="K109" s="40">
        <f t="shared" si="10"/>
        <v>1168.683632</v>
      </c>
    </row>
    <row r="110" spans="1:11" s="221" customFormat="1" ht="15" x14ac:dyDescent="0.25">
      <c r="A110" s="437"/>
      <c r="B110" s="434"/>
      <c r="C110" s="439"/>
      <c r="D110" s="219" t="s">
        <v>724</v>
      </c>
      <c r="E110" s="220">
        <v>2000</v>
      </c>
      <c r="F110" s="101" t="s">
        <v>724</v>
      </c>
      <c r="G110" s="39">
        <f t="shared" si="8"/>
        <v>2104</v>
      </c>
      <c r="H110" s="101" t="s">
        <v>724</v>
      </c>
      <c r="I110" s="39">
        <f t="shared" si="9"/>
        <v>2217.616</v>
      </c>
      <c r="J110" s="101" t="s">
        <v>724</v>
      </c>
      <c r="K110" s="40">
        <f t="shared" si="10"/>
        <v>2337.367264</v>
      </c>
    </row>
    <row r="111" spans="1:11" s="221" customFormat="1" ht="27" x14ac:dyDescent="0.25">
      <c r="A111" s="437"/>
      <c r="B111" s="434"/>
      <c r="C111" s="109" t="s">
        <v>726</v>
      </c>
      <c r="D111" s="219" t="s">
        <v>722</v>
      </c>
      <c r="E111" s="220">
        <v>3000</v>
      </c>
      <c r="F111" s="101" t="s">
        <v>722</v>
      </c>
      <c r="G111" s="39">
        <f t="shared" si="8"/>
        <v>3156</v>
      </c>
      <c r="H111" s="101" t="s">
        <v>722</v>
      </c>
      <c r="I111" s="39">
        <f t="shared" si="9"/>
        <v>3326.4240000000004</v>
      </c>
      <c r="J111" s="101" t="s">
        <v>722</v>
      </c>
      <c r="K111" s="40">
        <f t="shared" si="10"/>
        <v>3506.0508960000006</v>
      </c>
    </row>
    <row r="112" spans="1:11" s="221" customFormat="1" ht="15" x14ac:dyDescent="0.25">
      <c r="A112" s="437"/>
      <c r="B112" s="434"/>
      <c r="C112" s="222"/>
      <c r="D112" s="219" t="s">
        <v>724</v>
      </c>
      <c r="E112" s="220">
        <v>6000</v>
      </c>
      <c r="F112" s="101" t="s">
        <v>724</v>
      </c>
      <c r="G112" s="39">
        <f t="shared" si="8"/>
        <v>6312</v>
      </c>
      <c r="H112" s="101" t="s">
        <v>724</v>
      </c>
      <c r="I112" s="39">
        <f t="shared" si="9"/>
        <v>6652.8480000000009</v>
      </c>
      <c r="J112" s="101" t="s">
        <v>724</v>
      </c>
      <c r="K112" s="40">
        <f t="shared" si="10"/>
        <v>7012.1017920000013</v>
      </c>
    </row>
    <row r="113" spans="1:11" s="221" customFormat="1" ht="15" x14ac:dyDescent="0.25">
      <c r="A113" s="437"/>
      <c r="B113" s="434"/>
      <c r="C113" s="440" t="s">
        <v>131</v>
      </c>
      <c r="D113" s="82" t="s">
        <v>351</v>
      </c>
      <c r="E113" s="98">
        <v>1500</v>
      </c>
      <c r="F113" s="102" t="s">
        <v>351</v>
      </c>
      <c r="G113" s="39">
        <f t="shared" si="8"/>
        <v>1578</v>
      </c>
      <c r="H113" s="102" t="s">
        <v>351</v>
      </c>
      <c r="I113" s="39">
        <f t="shared" si="9"/>
        <v>1663.2120000000002</v>
      </c>
      <c r="J113" s="102" t="s">
        <v>351</v>
      </c>
      <c r="K113" s="40">
        <f t="shared" si="10"/>
        <v>1753.0254480000003</v>
      </c>
    </row>
    <row r="114" spans="1:11" s="221" customFormat="1" ht="15" x14ac:dyDescent="0.25">
      <c r="A114" s="437"/>
      <c r="B114" s="434"/>
      <c r="C114" s="440"/>
      <c r="D114" s="82" t="s">
        <v>724</v>
      </c>
      <c r="E114" s="98">
        <v>3000</v>
      </c>
      <c r="F114" s="102" t="s">
        <v>724</v>
      </c>
      <c r="G114" s="39">
        <f t="shared" si="8"/>
        <v>3156</v>
      </c>
      <c r="H114" s="102" t="s">
        <v>724</v>
      </c>
      <c r="I114" s="39">
        <f t="shared" si="9"/>
        <v>3326.4240000000004</v>
      </c>
      <c r="J114" s="102" t="s">
        <v>724</v>
      </c>
      <c r="K114" s="40">
        <f t="shared" si="10"/>
        <v>3506.0508960000006</v>
      </c>
    </row>
    <row r="115" spans="1:11" s="221" customFormat="1" ht="15" x14ac:dyDescent="0.25">
      <c r="A115" s="437"/>
      <c r="B115" s="434"/>
      <c r="C115" s="126" t="s">
        <v>727</v>
      </c>
      <c r="D115" s="219" t="s">
        <v>351</v>
      </c>
      <c r="E115" s="220">
        <v>300</v>
      </c>
      <c r="F115" s="101" t="s">
        <v>351</v>
      </c>
      <c r="G115" s="39">
        <f t="shared" si="8"/>
        <v>315.60000000000002</v>
      </c>
      <c r="H115" s="101" t="s">
        <v>351</v>
      </c>
      <c r="I115" s="39">
        <f t="shared" si="9"/>
        <v>332.64240000000007</v>
      </c>
      <c r="J115" s="101" t="s">
        <v>351</v>
      </c>
      <c r="K115" s="40">
        <f t="shared" si="10"/>
        <v>350.60508960000004</v>
      </c>
    </row>
    <row r="116" spans="1:11" s="221" customFormat="1" ht="15" x14ac:dyDescent="0.25">
      <c r="A116" s="437"/>
      <c r="B116" s="434"/>
      <c r="C116" s="222"/>
      <c r="D116" s="219" t="s">
        <v>724</v>
      </c>
      <c r="E116" s="220">
        <v>600</v>
      </c>
      <c r="F116" s="101" t="s">
        <v>724</v>
      </c>
      <c r="G116" s="39">
        <f t="shared" si="8"/>
        <v>631.20000000000005</v>
      </c>
      <c r="H116" s="101" t="s">
        <v>724</v>
      </c>
      <c r="I116" s="39">
        <f t="shared" si="9"/>
        <v>665.28480000000013</v>
      </c>
      <c r="J116" s="101" t="s">
        <v>724</v>
      </c>
      <c r="K116" s="40">
        <f t="shared" si="10"/>
        <v>701.21017920000008</v>
      </c>
    </row>
    <row r="117" spans="1:11" s="221" customFormat="1" ht="15" x14ac:dyDescent="0.25">
      <c r="A117" s="437"/>
      <c r="B117" s="434"/>
      <c r="C117" s="126" t="s">
        <v>728</v>
      </c>
      <c r="D117" s="219" t="s">
        <v>351</v>
      </c>
      <c r="E117" s="220">
        <v>1000</v>
      </c>
      <c r="F117" s="101" t="s">
        <v>351</v>
      </c>
      <c r="G117" s="39">
        <f t="shared" si="8"/>
        <v>1052</v>
      </c>
      <c r="H117" s="101" t="s">
        <v>351</v>
      </c>
      <c r="I117" s="39">
        <f t="shared" si="9"/>
        <v>1108.808</v>
      </c>
      <c r="J117" s="101" t="s">
        <v>351</v>
      </c>
      <c r="K117" s="40">
        <f t="shared" si="10"/>
        <v>1168.683632</v>
      </c>
    </row>
    <row r="118" spans="1:11" s="221" customFormat="1" ht="15" x14ac:dyDescent="0.25">
      <c r="A118" s="437"/>
      <c r="B118" s="434"/>
      <c r="C118" s="222"/>
      <c r="D118" s="219" t="s">
        <v>724</v>
      </c>
      <c r="E118" s="220">
        <v>2000</v>
      </c>
      <c r="F118" s="101" t="s">
        <v>724</v>
      </c>
      <c r="G118" s="39">
        <f t="shared" si="8"/>
        <v>2104</v>
      </c>
      <c r="H118" s="101" t="s">
        <v>724</v>
      </c>
      <c r="I118" s="39">
        <f t="shared" si="9"/>
        <v>2217.616</v>
      </c>
      <c r="J118" s="101" t="s">
        <v>724</v>
      </c>
      <c r="K118" s="40">
        <f t="shared" si="10"/>
        <v>2337.367264</v>
      </c>
    </row>
    <row r="119" spans="1:11" s="221" customFormat="1" ht="15" x14ac:dyDescent="0.25">
      <c r="A119" s="437"/>
      <c r="B119" s="434"/>
      <c r="C119" s="126" t="s">
        <v>136</v>
      </c>
      <c r="D119" s="79" t="s">
        <v>627</v>
      </c>
      <c r="E119" s="220">
        <v>1000</v>
      </c>
      <c r="F119" s="79" t="s">
        <v>627</v>
      </c>
      <c r="G119" s="39">
        <f t="shared" si="8"/>
        <v>1052</v>
      </c>
      <c r="H119" s="79" t="s">
        <v>627</v>
      </c>
      <c r="I119" s="39">
        <f t="shared" si="9"/>
        <v>1108.808</v>
      </c>
      <c r="J119" s="79" t="s">
        <v>627</v>
      </c>
      <c r="K119" s="40">
        <f t="shared" si="10"/>
        <v>1168.683632</v>
      </c>
    </row>
    <row r="120" spans="1:11" s="221" customFormat="1" ht="15" x14ac:dyDescent="0.25">
      <c r="A120" s="437"/>
      <c r="B120" s="434"/>
      <c r="C120" s="126" t="s">
        <v>729</v>
      </c>
      <c r="D120" s="79" t="s">
        <v>627</v>
      </c>
      <c r="E120" s="220">
        <v>500</v>
      </c>
      <c r="F120" s="79" t="s">
        <v>627</v>
      </c>
      <c r="G120" s="39">
        <f t="shared" si="8"/>
        <v>526</v>
      </c>
      <c r="H120" s="79" t="s">
        <v>627</v>
      </c>
      <c r="I120" s="39">
        <f t="shared" si="9"/>
        <v>554.404</v>
      </c>
      <c r="J120" s="79" t="s">
        <v>627</v>
      </c>
      <c r="K120" s="40">
        <f t="shared" si="10"/>
        <v>584.34181599999999</v>
      </c>
    </row>
    <row r="121" spans="1:11" s="221" customFormat="1" ht="40.5" x14ac:dyDescent="0.25">
      <c r="A121" s="437"/>
      <c r="B121" s="434"/>
      <c r="C121" s="126" t="s">
        <v>137</v>
      </c>
      <c r="D121" s="219" t="s">
        <v>351</v>
      </c>
      <c r="E121" s="220">
        <v>2500</v>
      </c>
      <c r="F121" s="101" t="s">
        <v>351</v>
      </c>
      <c r="G121" s="39">
        <f t="shared" si="8"/>
        <v>2630</v>
      </c>
      <c r="H121" s="101" t="s">
        <v>351</v>
      </c>
      <c r="I121" s="39">
        <f t="shared" si="9"/>
        <v>2772.02</v>
      </c>
      <c r="J121" s="101" t="s">
        <v>351</v>
      </c>
      <c r="K121" s="40">
        <f t="shared" si="10"/>
        <v>2921.7090800000001</v>
      </c>
    </row>
    <row r="122" spans="1:11" s="221" customFormat="1" ht="15" x14ac:dyDescent="0.25">
      <c r="A122" s="437"/>
      <c r="B122" s="434"/>
      <c r="C122" s="126"/>
      <c r="D122" s="219" t="s">
        <v>724</v>
      </c>
      <c r="E122" s="220">
        <v>5000</v>
      </c>
      <c r="F122" s="101" t="s">
        <v>724</v>
      </c>
      <c r="G122" s="39">
        <f t="shared" si="8"/>
        <v>5260</v>
      </c>
      <c r="H122" s="101" t="s">
        <v>724</v>
      </c>
      <c r="I122" s="39">
        <f t="shared" si="9"/>
        <v>5544.04</v>
      </c>
      <c r="J122" s="101" t="s">
        <v>724</v>
      </c>
      <c r="K122" s="40">
        <f t="shared" si="10"/>
        <v>5843.4181600000002</v>
      </c>
    </row>
    <row r="123" spans="1:11" s="221" customFormat="1" ht="15" x14ac:dyDescent="0.25">
      <c r="A123" s="437"/>
      <c r="B123" s="434"/>
      <c r="C123" s="126" t="s">
        <v>730</v>
      </c>
      <c r="D123" s="219" t="s">
        <v>351</v>
      </c>
      <c r="E123" s="220">
        <v>1300</v>
      </c>
      <c r="F123" s="101" t="s">
        <v>351</v>
      </c>
      <c r="G123" s="39">
        <f t="shared" si="8"/>
        <v>1367.6</v>
      </c>
      <c r="H123" s="101" t="s">
        <v>351</v>
      </c>
      <c r="I123" s="39">
        <f t="shared" si="9"/>
        <v>1441.4504000000002</v>
      </c>
      <c r="J123" s="101" t="s">
        <v>351</v>
      </c>
      <c r="K123" s="40">
        <f t="shared" si="10"/>
        <v>1519.2887216000004</v>
      </c>
    </row>
    <row r="124" spans="1:11" s="221" customFormat="1" ht="15" x14ac:dyDescent="0.25">
      <c r="A124" s="437"/>
      <c r="B124" s="434"/>
      <c r="C124" s="126"/>
      <c r="D124" s="219" t="s">
        <v>724</v>
      </c>
      <c r="E124" s="220">
        <v>2600</v>
      </c>
      <c r="F124" s="101" t="s">
        <v>724</v>
      </c>
      <c r="G124" s="39">
        <f t="shared" si="8"/>
        <v>2735.2</v>
      </c>
      <c r="H124" s="101" t="s">
        <v>724</v>
      </c>
      <c r="I124" s="39">
        <f t="shared" si="9"/>
        <v>2882.9008000000003</v>
      </c>
      <c r="J124" s="101" t="s">
        <v>724</v>
      </c>
      <c r="K124" s="40">
        <f t="shared" si="10"/>
        <v>3038.5774432000007</v>
      </c>
    </row>
    <row r="125" spans="1:11" s="221" customFormat="1" ht="27" x14ac:dyDescent="0.25">
      <c r="A125" s="437"/>
      <c r="B125" s="434"/>
      <c r="C125" s="126" t="s">
        <v>140</v>
      </c>
      <c r="D125" s="219" t="s">
        <v>351</v>
      </c>
      <c r="E125" s="220">
        <v>500</v>
      </c>
      <c r="F125" s="101" t="s">
        <v>351</v>
      </c>
      <c r="G125" s="39">
        <f t="shared" si="8"/>
        <v>526</v>
      </c>
      <c r="H125" s="101" t="s">
        <v>351</v>
      </c>
      <c r="I125" s="39">
        <f t="shared" si="9"/>
        <v>554.404</v>
      </c>
      <c r="J125" s="101" t="s">
        <v>351</v>
      </c>
      <c r="K125" s="40">
        <f t="shared" si="10"/>
        <v>584.34181599999999</v>
      </c>
    </row>
    <row r="126" spans="1:11" s="221" customFormat="1" ht="15" x14ac:dyDescent="0.25">
      <c r="A126" s="437"/>
      <c r="B126" s="434"/>
      <c r="C126" s="222"/>
      <c r="D126" s="219" t="s">
        <v>724</v>
      </c>
      <c r="E126" s="220">
        <v>700</v>
      </c>
      <c r="F126" s="101" t="s">
        <v>724</v>
      </c>
      <c r="G126" s="39">
        <f t="shared" si="8"/>
        <v>736.4</v>
      </c>
      <c r="H126" s="101" t="s">
        <v>724</v>
      </c>
      <c r="I126" s="39">
        <f t="shared" si="9"/>
        <v>776.16559999999993</v>
      </c>
      <c r="J126" s="101" t="s">
        <v>724</v>
      </c>
      <c r="K126" s="40">
        <f t="shared" si="10"/>
        <v>818.07854240000006</v>
      </c>
    </row>
    <row r="127" spans="1:11" s="221" customFormat="1" ht="15" x14ac:dyDescent="0.25">
      <c r="A127" s="437"/>
      <c r="B127" s="434"/>
      <c r="C127" s="126" t="s">
        <v>731</v>
      </c>
      <c r="D127" s="219" t="s">
        <v>351</v>
      </c>
      <c r="E127" s="220">
        <v>20000</v>
      </c>
      <c r="F127" s="101" t="s">
        <v>351</v>
      </c>
      <c r="G127" s="39">
        <f t="shared" si="8"/>
        <v>21040</v>
      </c>
      <c r="H127" s="101" t="s">
        <v>351</v>
      </c>
      <c r="I127" s="39">
        <f t="shared" si="9"/>
        <v>22176.16</v>
      </c>
      <c r="J127" s="101" t="s">
        <v>351</v>
      </c>
      <c r="K127" s="40">
        <f t="shared" si="10"/>
        <v>23373.672640000001</v>
      </c>
    </row>
    <row r="128" spans="1:11" s="221" customFormat="1" ht="15" x14ac:dyDescent="0.25">
      <c r="A128" s="437"/>
      <c r="B128" s="434"/>
      <c r="C128" s="126"/>
      <c r="D128" s="219" t="s">
        <v>724</v>
      </c>
      <c r="E128" s="220">
        <v>45000</v>
      </c>
      <c r="F128" s="101" t="s">
        <v>724</v>
      </c>
      <c r="G128" s="39">
        <f t="shared" si="8"/>
        <v>47340</v>
      </c>
      <c r="H128" s="101" t="s">
        <v>724</v>
      </c>
      <c r="I128" s="39">
        <f t="shared" si="9"/>
        <v>49896.36</v>
      </c>
      <c r="J128" s="101" t="s">
        <v>724</v>
      </c>
      <c r="K128" s="40">
        <f t="shared" si="10"/>
        <v>52590.763440000002</v>
      </c>
    </row>
    <row r="129" spans="1:11" s="221" customFormat="1" ht="27" x14ac:dyDescent="0.25">
      <c r="A129" s="437"/>
      <c r="B129" s="434"/>
      <c r="C129" s="126" t="s">
        <v>732</v>
      </c>
      <c r="D129" s="219" t="s">
        <v>351</v>
      </c>
      <c r="E129" s="220">
        <v>1500</v>
      </c>
      <c r="F129" s="101" t="s">
        <v>351</v>
      </c>
      <c r="G129" s="39">
        <f t="shared" si="8"/>
        <v>1578</v>
      </c>
      <c r="H129" s="101" t="s">
        <v>351</v>
      </c>
      <c r="I129" s="39">
        <f t="shared" si="9"/>
        <v>1663.2120000000002</v>
      </c>
      <c r="J129" s="101" t="s">
        <v>351</v>
      </c>
      <c r="K129" s="40">
        <f t="shared" si="10"/>
        <v>1753.0254480000003</v>
      </c>
    </row>
    <row r="130" spans="1:11" s="221" customFormat="1" ht="15" x14ac:dyDescent="0.25">
      <c r="A130" s="437"/>
      <c r="B130" s="434"/>
      <c r="C130" s="126"/>
      <c r="D130" s="219" t="s">
        <v>724</v>
      </c>
      <c r="E130" s="220">
        <v>2500</v>
      </c>
      <c r="F130" s="101" t="s">
        <v>724</v>
      </c>
      <c r="G130" s="39">
        <f t="shared" si="8"/>
        <v>2630</v>
      </c>
      <c r="H130" s="101" t="s">
        <v>724</v>
      </c>
      <c r="I130" s="39">
        <f t="shared" si="9"/>
        <v>2772.02</v>
      </c>
      <c r="J130" s="101" t="s">
        <v>724</v>
      </c>
      <c r="K130" s="40">
        <f t="shared" si="10"/>
        <v>2921.7090800000001</v>
      </c>
    </row>
    <row r="131" spans="1:11" s="221" customFormat="1" ht="15" x14ac:dyDescent="0.25">
      <c r="A131" s="437"/>
      <c r="B131" s="434"/>
      <c r="C131" s="126" t="s">
        <v>149</v>
      </c>
      <c r="D131" s="219" t="s">
        <v>351</v>
      </c>
      <c r="E131" s="220">
        <v>500</v>
      </c>
      <c r="F131" s="101" t="s">
        <v>351</v>
      </c>
      <c r="G131" s="39">
        <f t="shared" si="8"/>
        <v>526</v>
      </c>
      <c r="H131" s="101" t="s">
        <v>351</v>
      </c>
      <c r="I131" s="39">
        <f t="shared" si="9"/>
        <v>554.404</v>
      </c>
      <c r="J131" s="101" t="s">
        <v>351</v>
      </c>
      <c r="K131" s="40">
        <f t="shared" si="10"/>
        <v>584.34181599999999</v>
      </c>
    </row>
    <row r="132" spans="1:11" s="221" customFormat="1" ht="15" x14ac:dyDescent="0.25">
      <c r="A132" s="437"/>
      <c r="B132" s="434"/>
      <c r="C132" s="126"/>
      <c r="D132" s="219" t="s">
        <v>724</v>
      </c>
      <c r="E132" s="220">
        <v>700</v>
      </c>
      <c r="F132" s="101" t="s">
        <v>724</v>
      </c>
      <c r="G132" s="39">
        <f t="shared" si="8"/>
        <v>736.4</v>
      </c>
      <c r="H132" s="101" t="s">
        <v>724</v>
      </c>
      <c r="I132" s="39">
        <f t="shared" si="9"/>
        <v>776.16559999999993</v>
      </c>
      <c r="J132" s="101" t="s">
        <v>724</v>
      </c>
      <c r="K132" s="40">
        <f t="shared" si="10"/>
        <v>818.07854240000006</v>
      </c>
    </row>
    <row r="133" spans="1:11" s="221" customFormat="1" ht="15" x14ac:dyDescent="0.25">
      <c r="A133" s="437"/>
      <c r="B133" s="434"/>
      <c r="C133" s="126" t="s">
        <v>733</v>
      </c>
      <c r="D133" s="219" t="s">
        <v>351</v>
      </c>
      <c r="E133" s="220">
        <v>1000</v>
      </c>
      <c r="F133" s="101" t="s">
        <v>351</v>
      </c>
      <c r="G133" s="39">
        <f t="shared" si="8"/>
        <v>1052</v>
      </c>
      <c r="H133" s="101" t="s">
        <v>351</v>
      </c>
      <c r="I133" s="39">
        <f t="shared" si="9"/>
        <v>1108.808</v>
      </c>
      <c r="J133" s="101" t="s">
        <v>351</v>
      </c>
      <c r="K133" s="40">
        <f t="shared" si="10"/>
        <v>1168.683632</v>
      </c>
    </row>
    <row r="134" spans="1:11" s="221" customFormat="1" ht="15" x14ac:dyDescent="0.25">
      <c r="A134" s="437"/>
      <c r="B134" s="434"/>
      <c r="C134" s="126"/>
      <c r="D134" s="219" t="s">
        <v>724</v>
      </c>
      <c r="E134" s="220">
        <v>2000</v>
      </c>
      <c r="F134" s="101" t="s">
        <v>724</v>
      </c>
      <c r="G134" s="39">
        <f t="shared" si="8"/>
        <v>2104</v>
      </c>
      <c r="H134" s="101" t="s">
        <v>724</v>
      </c>
      <c r="I134" s="39">
        <f t="shared" si="9"/>
        <v>2217.616</v>
      </c>
      <c r="J134" s="101" t="s">
        <v>724</v>
      </c>
      <c r="K134" s="40">
        <f t="shared" si="10"/>
        <v>2337.367264</v>
      </c>
    </row>
    <row r="135" spans="1:11" s="221" customFormat="1" ht="27" x14ac:dyDescent="0.25">
      <c r="A135" s="437"/>
      <c r="B135" s="434"/>
      <c r="C135" s="126" t="s">
        <v>734</v>
      </c>
      <c r="D135" s="219" t="s">
        <v>351</v>
      </c>
      <c r="E135" s="220">
        <v>5000</v>
      </c>
      <c r="F135" s="101" t="s">
        <v>351</v>
      </c>
      <c r="G135" s="39">
        <f t="shared" si="8"/>
        <v>5260</v>
      </c>
      <c r="H135" s="101" t="s">
        <v>351</v>
      </c>
      <c r="I135" s="39">
        <f t="shared" si="9"/>
        <v>5544.04</v>
      </c>
      <c r="J135" s="101" t="s">
        <v>351</v>
      </c>
      <c r="K135" s="40">
        <f t="shared" si="10"/>
        <v>5843.4181600000002</v>
      </c>
    </row>
    <row r="136" spans="1:11" s="221" customFormat="1" ht="15" x14ac:dyDescent="0.25">
      <c r="A136" s="437"/>
      <c r="B136" s="434"/>
      <c r="C136" s="126"/>
      <c r="D136" s="219" t="s">
        <v>724</v>
      </c>
      <c r="E136" s="220">
        <v>7000</v>
      </c>
      <c r="F136" s="101" t="s">
        <v>724</v>
      </c>
      <c r="G136" s="39">
        <f t="shared" si="8"/>
        <v>7364</v>
      </c>
      <c r="H136" s="101" t="s">
        <v>724</v>
      </c>
      <c r="I136" s="39">
        <f t="shared" si="9"/>
        <v>7761.6560000000009</v>
      </c>
      <c r="J136" s="101" t="s">
        <v>724</v>
      </c>
      <c r="K136" s="40">
        <f t="shared" si="10"/>
        <v>8180.7854240000015</v>
      </c>
    </row>
    <row r="137" spans="1:11" s="221" customFormat="1" ht="15" x14ac:dyDescent="0.25">
      <c r="A137" s="437"/>
      <c r="B137" s="434"/>
      <c r="C137" s="126" t="s">
        <v>735</v>
      </c>
      <c r="D137" s="219" t="s">
        <v>351</v>
      </c>
      <c r="E137" s="220">
        <v>500</v>
      </c>
      <c r="F137" s="101" t="s">
        <v>351</v>
      </c>
      <c r="G137" s="39">
        <f t="shared" si="8"/>
        <v>526</v>
      </c>
      <c r="H137" s="101" t="s">
        <v>351</v>
      </c>
      <c r="I137" s="39">
        <f t="shared" si="9"/>
        <v>554.404</v>
      </c>
      <c r="J137" s="101" t="s">
        <v>351</v>
      </c>
      <c r="K137" s="40">
        <f t="shared" si="10"/>
        <v>584.34181599999999</v>
      </c>
    </row>
    <row r="138" spans="1:11" s="221" customFormat="1" ht="15" x14ac:dyDescent="0.25">
      <c r="A138" s="437"/>
      <c r="B138" s="434"/>
      <c r="C138" s="126"/>
      <c r="D138" s="219" t="s">
        <v>724</v>
      </c>
      <c r="E138" s="220">
        <v>1000</v>
      </c>
      <c r="F138" s="101" t="s">
        <v>724</v>
      </c>
      <c r="G138" s="39">
        <f t="shared" si="8"/>
        <v>1052</v>
      </c>
      <c r="H138" s="101" t="s">
        <v>724</v>
      </c>
      <c r="I138" s="39">
        <f t="shared" si="9"/>
        <v>1108.808</v>
      </c>
      <c r="J138" s="101" t="s">
        <v>724</v>
      </c>
      <c r="K138" s="40">
        <f t="shared" si="10"/>
        <v>1168.683632</v>
      </c>
    </row>
    <row r="139" spans="1:11" s="221" customFormat="1" ht="15" x14ac:dyDescent="0.25">
      <c r="A139" s="437"/>
      <c r="B139" s="434"/>
      <c r="C139" s="126" t="s">
        <v>736</v>
      </c>
      <c r="D139" s="219" t="s">
        <v>351</v>
      </c>
      <c r="E139" s="220">
        <v>5000</v>
      </c>
      <c r="F139" s="101" t="s">
        <v>351</v>
      </c>
      <c r="G139" s="39">
        <f t="shared" si="8"/>
        <v>5260</v>
      </c>
      <c r="H139" s="101" t="s">
        <v>351</v>
      </c>
      <c r="I139" s="39">
        <f t="shared" si="9"/>
        <v>5544.04</v>
      </c>
      <c r="J139" s="101" t="s">
        <v>351</v>
      </c>
      <c r="K139" s="40">
        <f t="shared" si="10"/>
        <v>5843.4181600000002</v>
      </c>
    </row>
    <row r="140" spans="1:11" s="221" customFormat="1" ht="15" x14ac:dyDescent="0.25">
      <c r="A140" s="437"/>
      <c r="B140" s="434"/>
      <c r="C140" s="126"/>
      <c r="D140" s="219" t="s">
        <v>724</v>
      </c>
      <c r="E140" s="220">
        <v>7000</v>
      </c>
      <c r="F140" s="101" t="s">
        <v>724</v>
      </c>
      <c r="G140" s="39">
        <f t="shared" si="8"/>
        <v>7364</v>
      </c>
      <c r="H140" s="101" t="s">
        <v>724</v>
      </c>
      <c r="I140" s="39">
        <f t="shared" si="9"/>
        <v>7761.6560000000009</v>
      </c>
      <c r="J140" s="101" t="s">
        <v>724</v>
      </c>
      <c r="K140" s="40">
        <f t="shared" si="10"/>
        <v>8180.7854240000015</v>
      </c>
    </row>
    <row r="141" spans="1:11" s="221" customFormat="1" ht="27" x14ac:dyDescent="0.25">
      <c r="A141" s="437"/>
      <c r="B141" s="434"/>
      <c r="C141" s="126" t="s">
        <v>737</v>
      </c>
      <c r="D141" s="219" t="s">
        <v>351</v>
      </c>
      <c r="E141" s="220">
        <v>600</v>
      </c>
      <c r="F141" s="101" t="s">
        <v>351</v>
      </c>
      <c r="G141" s="39">
        <f t="shared" si="8"/>
        <v>631.20000000000005</v>
      </c>
      <c r="H141" s="101" t="s">
        <v>351</v>
      </c>
      <c r="I141" s="39">
        <f t="shared" si="9"/>
        <v>665.28480000000013</v>
      </c>
      <c r="J141" s="101" t="s">
        <v>351</v>
      </c>
      <c r="K141" s="40">
        <f t="shared" si="10"/>
        <v>701.21017920000008</v>
      </c>
    </row>
    <row r="142" spans="1:11" s="221" customFormat="1" ht="15" x14ac:dyDescent="0.25">
      <c r="A142" s="437"/>
      <c r="B142" s="434"/>
      <c r="C142" s="222"/>
      <c r="D142" s="219" t="s">
        <v>724</v>
      </c>
      <c r="E142" s="220">
        <v>1000</v>
      </c>
      <c r="F142" s="101" t="s">
        <v>724</v>
      </c>
      <c r="G142" s="39">
        <f t="shared" si="8"/>
        <v>1052</v>
      </c>
      <c r="H142" s="101" t="s">
        <v>724</v>
      </c>
      <c r="I142" s="39">
        <f t="shared" si="9"/>
        <v>1108.808</v>
      </c>
      <c r="J142" s="101" t="s">
        <v>724</v>
      </c>
      <c r="K142" s="40">
        <f t="shared" si="10"/>
        <v>1168.683632</v>
      </c>
    </row>
    <row r="143" spans="1:11" s="221" customFormat="1" ht="27" x14ac:dyDescent="0.25">
      <c r="A143" s="437"/>
      <c r="B143" s="434"/>
      <c r="C143" s="126" t="s">
        <v>738</v>
      </c>
      <c r="D143" s="219" t="s">
        <v>351</v>
      </c>
      <c r="E143" s="220">
        <v>1500</v>
      </c>
      <c r="F143" s="101" t="s">
        <v>351</v>
      </c>
      <c r="G143" s="39">
        <f t="shared" si="8"/>
        <v>1578</v>
      </c>
      <c r="H143" s="101" t="s">
        <v>351</v>
      </c>
      <c r="I143" s="39">
        <f t="shared" si="9"/>
        <v>1663.2120000000002</v>
      </c>
      <c r="J143" s="101" t="s">
        <v>351</v>
      </c>
      <c r="K143" s="40">
        <f t="shared" si="10"/>
        <v>1753.0254480000003</v>
      </c>
    </row>
    <row r="144" spans="1:11" s="221" customFormat="1" ht="15" x14ac:dyDescent="0.25">
      <c r="A144" s="437"/>
      <c r="B144" s="434"/>
      <c r="C144" s="222"/>
      <c r="D144" s="219" t="s">
        <v>724</v>
      </c>
      <c r="E144" s="220">
        <v>3000</v>
      </c>
      <c r="F144" s="101" t="s">
        <v>724</v>
      </c>
      <c r="G144" s="39">
        <f t="shared" si="8"/>
        <v>3156</v>
      </c>
      <c r="H144" s="101" t="s">
        <v>724</v>
      </c>
      <c r="I144" s="39">
        <f t="shared" si="9"/>
        <v>3326.4240000000004</v>
      </c>
      <c r="J144" s="101" t="s">
        <v>724</v>
      </c>
      <c r="K144" s="40">
        <f t="shared" si="10"/>
        <v>3506.0508960000006</v>
      </c>
    </row>
    <row r="145" spans="1:11" s="221" customFormat="1" ht="27" x14ac:dyDescent="0.25">
      <c r="A145" s="437"/>
      <c r="B145" s="434"/>
      <c r="C145" s="126" t="s">
        <v>146</v>
      </c>
      <c r="D145" s="219"/>
      <c r="E145" s="220">
        <v>0</v>
      </c>
      <c r="F145" s="223"/>
      <c r="G145" s="39">
        <f t="shared" si="8"/>
        <v>0</v>
      </c>
      <c r="H145" s="223"/>
      <c r="I145" s="39">
        <f t="shared" si="9"/>
        <v>0</v>
      </c>
      <c r="J145" s="223"/>
      <c r="K145" s="40">
        <f t="shared" si="10"/>
        <v>0</v>
      </c>
    </row>
    <row r="146" spans="1:11" s="221" customFormat="1" ht="27" x14ac:dyDescent="0.25">
      <c r="A146" s="437"/>
      <c r="B146" s="434"/>
      <c r="C146" s="126" t="s">
        <v>150</v>
      </c>
      <c r="D146" s="219"/>
      <c r="E146" s="220">
        <v>300</v>
      </c>
      <c r="F146" s="223" t="s">
        <v>635</v>
      </c>
      <c r="G146" s="39">
        <f t="shared" si="8"/>
        <v>315.60000000000002</v>
      </c>
      <c r="H146" s="223"/>
      <c r="I146" s="39">
        <f t="shared" si="9"/>
        <v>332.64240000000007</v>
      </c>
      <c r="J146" s="223"/>
      <c r="K146" s="40">
        <f t="shared" si="10"/>
        <v>350.60508960000004</v>
      </c>
    </row>
    <row r="147" spans="1:11" s="221" customFormat="1" ht="15" x14ac:dyDescent="0.25">
      <c r="A147" s="437"/>
      <c r="B147" s="434"/>
      <c r="C147" s="126" t="s">
        <v>152</v>
      </c>
      <c r="D147" s="219" t="s">
        <v>351</v>
      </c>
      <c r="E147" s="220">
        <v>1000</v>
      </c>
      <c r="F147" s="99" t="s">
        <v>351</v>
      </c>
      <c r="G147" s="39">
        <f t="shared" si="8"/>
        <v>1052</v>
      </c>
      <c r="H147" s="99" t="s">
        <v>351</v>
      </c>
      <c r="I147" s="39">
        <f t="shared" si="9"/>
        <v>1108.808</v>
      </c>
      <c r="J147" s="99" t="s">
        <v>351</v>
      </c>
      <c r="K147" s="40">
        <f t="shared" si="10"/>
        <v>1168.683632</v>
      </c>
    </row>
    <row r="148" spans="1:11" s="221" customFormat="1" ht="15" x14ac:dyDescent="0.25">
      <c r="A148" s="437"/>
      <c r="B148" s="434"/>
      <c r="C148" s="126"/>
      <c r="D148" s="219" t="s">
        <v>724</v>
      </c>
      <c r="E148" s="220">
        <v>2000</v>
      </c>
      <c r="F148" s="99" t="s">
        <v>724</v>
      </c>
      <c r="G148" s="39">
        <f t="shared" si="8"/>
        <v>2104</v>
      </c>
      <c r="H148" s="99" t="s">
        <v>724</v>
      </c>
      <c r="I148" s="39">
        <f t="shared" si="9"/>
        <v>2217.616</v>
      </c>
      <c r="J148" s="99" t="s">
        <v>724</v>
      </c>
      <c r="K148" s="40">
        <f t="shared" si="10"/>
        <v>2337.367264</v>
      </c>
    </row>
    <row r="149" spans="1:11" s="221" customFormat="1" ht="15" x14ac:dyDescent="0.25">
      <c r="A149" s="437"/>
      <c r="B149" s="434"/>
      <c r="C149" s="110" t="s">
        <v>153</v>
      </c>
      <c r="D149" s="219"/>
      <c r="E149" s="220">
        <v>800</v>
      </c>
      <c r="F149" s="223" t="s">
        <v>635</v>
      </c>
      <c r="G149" s="39">
        <f t="shared" si="8"/>
        <v>841.6</v>
      </c>
      <c r="H149" s="223"/>
      <c r="I149" s="39">
        <f t="shared" si="9"/>
        <v>887.04640000000018</v>
      </c>
      <c r="J149" s="223"/>
      <c r="K149" s="40">
        <f t="shared" si="10"/>
        <v>934.94690560000015</v>
      </c>
    </row>
    <row r="150" spans="1:11" s="221" customFormat="1" ht="27.75" thickBot="1" x14ac:dyDescent="0.3">
      <c r="A150" s="438"/>
      <c r="B150" s="435"/>
      <c r="C150" s="111" t="s">
        <v>135</v>
      </c>
      <c r="D150" s="224"/>
      <c r="E150" s="225">
        <v>800</v>
      </c>
      <c r="F150" s="226" t="s">
        <v>635</v>
      </c>
      <c r="G150" s="48">
        <f t="shared" si="8"/>
        <v>841.6</v>
      </c>
      <c r="H150" s="226"/>
      <c r="I150" s="48">
        <f t="shared" si="9"/>
        <v>887.04640000000018</v>
      </c>
      <c r="J150" s="226"/>
      <c r="K150" s="49">
        <f t="shared" si="10"/>
        <v>934.94690560000015</v>
      </c>
    </row>
  </sheetData>
  <mergeCells count="39">
    <mergeCell ref="B105:B150"/>
    <mergeCell ref="A105:A150"/>
    <mergeCell ref="C109:C110"/>
    <mergeCell ref="C113:C114"/>
    <mergeCell ref="H1:I2"/>
    <mergeCell ref="D1:E2"/>
    <mergeCell ref="F1:G2"/>
    <mergeCell ref="C84:C85"/>
    <mergeCell ref="C92:C93"/>
    <mergeCell ref="D3:D6"/>
    <mergeCell ref="B24:B30"/>
    <mergeCell ref="B32:B37"/>
    <mergeCell ref="A38:A48"/>
    <mergeCell ref="B38:B48"/>
    <mergeCell ref="C94:C95"/>
    <mergeCell ref="B84:B104"/>
    <mergeCell ref="J1:K2"/>
    <mergeCell ref="A49:A83"/>
    <mergeCell ref="C54:C55"/>
    <mergeCell ref="C57:C58"/>
    <mergeCell ref="B19:B22"/>
    <mergeCell ref="C20:C22"/>
    <mergeCell ref="A8:A18"/>
    <mergeCell ref="B8:B15"/>
    <mergeCell ref="B16:B18"/>
    <mergeCell ref="A19:A22"/>
    <mergeCell ref="A1:A2"/>
    <mergeCell ref="B1:B2"/>
    <mergeCell ref="A4:A7"/>
    <mergeCell ref="C1:C2"/>
    <mergeCell ref="C49:K49"/>
    <mergeCell ref="D88:K88"/>
    <mergeCell ref="B4:B7"/>
    <mergeCell ref="A24:A37"/>
    <mergeCell ref="J3:J6"/>
    <mergeCell ref="H3:H6"/>
    <mergeCell ref="F3:F6"/>
    <mergeCell ref="A84:A104"/>
    <mergeCell ref="B49:B8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48" max="16383" man="1"/>
    <brk id="87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topLeftCell="C1" zoomScale="60" zoomScaleNormal="100" workbookViewId="0">
      <selection activeCell="D13" sqref="D13"/>
    </sheetView>
  </sheetViews>
  <sheetFormatPr defaultRowHeight="12.75" x14ac:dyDescent="0.2"/>
  <cols>
    <col min="1" max="1" width="7.5" style="4" customWidth="1"/>
    <col min="2" max="2" width="20.375" style="4" customWidth="1"/>
    <col min="3" max="3" width="24.5" style="4" customWidth="1"/>
    <col min="4" max="4" width="13.125" style="4" customWidth="1"/>
    <col min="5" max="5" width="18.625" style="4" bestFit="1" customWidth="1"/>
    <col min="6" max="6" width="12" style="4" customWidth="1"/>
    <col min="7" max="7" width="18" style="4" customWidth="1"/>
    <col min="8" max="8" width="13" style="4" customWidth="1"/>
    <col min="9" max="9" width="19" style="4" customWidth="1"/>
    <col min="10" max="10" width="10.25" style="4" customWidth="1"/>
    <col min="11" max="11" width="18.625" style="4" bestFit="1" customWidth="1"/>
    <col min="12" max="16384" width="9" style="4"/>
  </cols>
  <sheetData>
    <row r="1" spans="1:11" ht="15" customHeight="1" x14ac:dyDescent="0.2">
      <c r="A1" s="402" t="s">
        <v>0</v>
      </c>
      <c r="B1" s="402" t="s">
        <v>1</v>
      </c>
      <c r="C1" s="402" t="s">
        <v>2</v>
      </c>
      <c r="D1" s="359" t="s">
        <v>739</v>
      </c>
      <c r="E1" s="360"/>
      <c r="F1" s="359" t="s">
        <v>782</v>
      </c>
      <c r="G1" s="360"/>
      <c r="H1" s="359" t="s">
        <v>783</v>
      </c>
      <c r="I1" s="360"/>
      <c r="J1" s="359" t="s">
        <v>784</v>
      </c>
      <c r="K1" s="360"/>
    </row>
    <row r="2" spans="1:11" ht="13.5" thickBot="1" x14ac:dyDescent="0.25">
      <c r="A2" s="403"/>
      <c r="B2" s="403"/>
      <c r="C2" s="403"/>
      <c r="D2" s="361"/>
      <c r="E2" s="362"/>
      <c r="F2" s="361"/>
      <c r="G2" s="362"/>
      <c r="H2" s="361"/>
      <c r="I2" s="362"/>
      <c r="J2" s="361"/>
      <c r="K2" s="362"/>
    </row>
    <row r="3" spans="1:11" ht="13.5" thickBot="1" x14ac:dyDescent="0.25">
      <c r="A3" s="444">
        <v>14</v>
      </c>
      <c r="B3" s="453" t="s">
        <v>165</v>
      </c>
      <c r="C3" s="172" t="s">
        <v>166</v>
      </c>
      <c r="D3" s="3" t="s">
        <v>635</v>
      </c>
      <c r="E3" s="228">
        <v>1158.3</v>
      </c>
      <c r="F3" s="3" t="s">
        <v>635</v>
      </c>
      <c r="G3" s="39">
        <f>E3*105.2/100</f>
        <v>1218.5316</v>
      </c>
      <c r="H3" s="3" t="s">
        <v>635</v>
      </c>
      <c r="I3" s="228">
        <f>G3*105.4/100</f>
        <v>1284.3323064000001</v>
      </c>
      <c r="J3" s="3" t="s">
        <v>635</v>
      </c>
      <c r="K3" s="229">
        <f>I3*105.4/100</f>
        <v>1353.6862509456</v>
      </c>
    </row>
    <row r="4" spans="1:11" x14ac:dyDescent="0.2">
      <c r="A4" s="445"/>
      <c r="B4" s="454"/>
      <c r="C4" s="178" t="s">
        <v>167</v>
      </c>
      <c r="D4" s="6" t="s">
        <v>636</v>
      </c>
      <c r="E4" s="230">
        <v>1579.5</v>
      </c>
      <c r="F4" s="6" t="s">
        <v>636</v>
      </c>
      <c r="G4" s="39">
        <f>E4*105.2/100</f>
        <v>1661.634</v>
      </c>
      <c r="H4" s="6" t="s">
        <v>636</v>
      </c>
      <c r="I4" s="230">
        <f>G4*105.4/100</f>
        <v>1751.3622359999999</v>
      </c>
      <c r="J4" s="231" t="s">
        <v>636</v>
      </c>
      <c r="K4" s="232">
        <f>I4*105.4/100</f>
        <v>1845.9357967440001</v>
      </c>
    </row>
    <row r="5" spans="1:11" x14ac:dyDescent="0.2">
      <c r="A5" s="445"/>
      <c r="B5" s="454"/>
      <c r="C5" s="178" t="s">
        <v>639</v>
      </c>
      <c r="D5" s="6" t="s">
        <v>635</v>
      </c>
      <c r="E5" s="230">
        <v>1579.5</v>
      </c>
      <c r="F5" s="6" t="s">
        <v>635</v>
      </c>
      <c r="G5" s="39">
        <f t="shared" ref="G5:G21" si="0">E5*105.2/100</f>
        <v>1661.634</v>
      </c>
      <c r="H5" s="6" t="s">
        <v>635</v>
      </c>
      <c r="I5" s="230">
        <f t="shared" ref="I5:I20" si="1">G5*105.4/100</f>
        <v>1751.3622359999999</v>
      </c>
      <c r="J5" s="231" t="s">
        <v>635</v>
      </c>
      <c r="K5" s="233">
        <f t="shared" ref="K5:K21" si="2">I5*105.4/100</f>
        <v>1845.9357967440001</v>
      </c>
    </row>
    <row r="6" spans="1:11" ht="13.5" thickBot="1" x14ac:dyDescent="0.25">
      <c r="A6" s="445"/>
      <c r="B6" s="454"/>
      <c r="C6" s="178" t="s">
        <v>640</v>
      </c>
      <c r="D6" s="150" t="s">
        <v>636</v>
      </c>
      <c r="E6" s="234">
        <v>2106</v>
      </c>
      <c r="F6" s="150" t="s">
        <v>636</v>
      </c>
      <c r="G6" s="135">
        <f t="shared" si="0"/>
        <v>2215.5120000000002</v>
      </c>
      <c r="H6" s="150" t="s">
        <v>636</v>
      </c>
      <c r="I6" s="234">
        <f t="shared" si="1"/>
        <v>2335.1496480000001</v>
      </c>
      <c r="J6" s="235" t="s">
        <v>636</v>
      </c>
      <c r="K6" s="236">
        <f t="shared" si="2"/>
        <v>2461.2477289920002</v>
      </c>
    </row>
    <row r="7" spans="1:11" x14ac:dyDescent="0.2">
      <c r="A7" s="445"/>
      <c r="B7" s="454"/>
      <c r="C7" s="132" t="s">
        <v>173</v>
      </c>
      <c r="D7" s="3" t="s">
        <v>635</v>
      </c>
      <c r="E7" s="228">
        <v>4212</v>
      </c>
      <c r="F7" s="3" t="s">
        <v>635</v>
      </c>
      <c r="G7" s="36">
        <f t="shared" si="0"/>
        <v>4431.0240000000003</v>
      </c>
      <c r="H7" s="3" t="s">
        <v>635</v>
      </c>
      <c r="I7" s="228">
        <f t="shared" si="1"/>
        <v>4670.2992960000001</v>
      </c>
      <c r="J7" s="237" t="s">
        <v>635</v>
      </c>
      <c r="K7" s="232">
        <f t="shared" si="2"/>
        <v>4922.4954579840005</v>
      </c>
    </row>
    <row r="8" spans="1:11" x14ac:dyDescent="0.2">
      <c r="A8" s="445"/>
      <c r="B8" s="454"/>
      <c r="C8" s="133" t="s">
        <v>173</v>
      </c>
      <c r="D8" s="6" t="s">
        <v>636</v>
      </c>
      <c r="E8" s="230">
        <v>5265</v>
      </c>
      <c r="F8" s="6" t="s">
        <v>636</v>
      </c>
      <c r="G8" s="39">
        <f t="shared" si="0"/>
        <v>5538.78</v>
      </c>
      <c r="H8" s="6" t="s">
        <v>636</v>
      </c>
      <c r="I8" s="230">
        <f t="shared" si="1"/>
        <v>5837.8741200000004</v>
      </c>
      <c r="J8" s="231" t="s">
        <v>636</v>
      </c>
      <c r="K8" s="233">
        <f t="shared" si="2"/>
        <v>6153.1193224800008</v>
      </c>
    </row>
    <row r="9" spans="1:11" x14ac:dyDescent="0.2">
      <c r="A9" s="445"/>
      <c r="B9" s="454"/>
      <c r="C9" s="133" t="s">
        <v>641</v>
      </c>
      <c r="D9" s="6" t="s">
        <v>635</v>
      </c>
      <c r="E9" s="230">
        <v>4212</v>
      </c>
      <c r="F9" s="6" t="s">
        <v>635</v>
      </c>
      <c r="G9" s="39">
        <f t="shared" si="0"/>
        <v>4431.0240000000003</v>
      </c>
      <c r="H9" s="6" t="s">
        <v>635</v>
      </c>
      <c r="I9" s="230">
        <f t="shared" si="1"/>
        <v>4670.2992960000001</v>
      </c>
      <c r="J9" s="231" t="s">
        <v>635</v>
      </c>
      <c r="K9" s="233">
        <f t="shared" si="2"/>
        <v>4922.4954579840005</v>
      </c>
    </row>
    <row r="10" spans="1:11" x14ac:dyDescent="0.2">
      <c r="A10" s="445"/>
      <c r="B10" s="454"/>
      <c r="C10" s="133" t="s">
        <v>641</v>
      </c>
      <c r="D10" s="6" t="s">
        <v>636</v>
      </c>
      <c r="E10" s="230">
        <v>5265</v>
      </c>
      <c r="F10" s="6" t="s">
        <v>636</v>
      </c>
      <c r="G10" s="39">
        <f t="shared" si="0"/>
        <v>5538.78</v>
      </c>
      <c r="H10" s="6" t="s">
        <v>636</v>
      </c>
      <c r="I10" s="230">
        <f t="shared" si="1"/>
        <v>5837.8741200000004</v>
      </c>
      <c r="J10" s="231" t="s">
        <v>636</v>
      </c>
      <c r="K10" s="233">
        <f t="shared" si="2"/>
        <v>6153.1193224800008</v>
      </c>
    </row>
    <row r="11" spans="1:11" ht="26.25" thickBot="1" x14ac:dyDescent="0.25">
      <c r="A11" s="445"/>
      <c r="B11" s="454"/>
      <c r="C11" s="134" t="s">
        <v>144</v>
      </c>
      <c r="D11" s="238" t="s">
        <v>629</v>
      </c>
      <c r="E11" s="239">
        <v>1053</v>
      </c>
      <c r="F11" s="238" t="s">
        <v>629</v>
      </c>
      <c r="G11" s="48">
        <f t="shared" si="0"/>
        <v>1107.7560000000001</v>
      </c>
      <c r="H11" s="238" t="s">
        <v>629</v>
      </c>
      <c r="I11" s="239">
        <f t="shared" si="1"/>
        <v>1167.574824</v>
      </c>
      <c r="J11" s="240" t="s">
        <v>629</v>
      </c>
      <c r="K11" s="241">
        <f t="shared" si="2"/>
        <v>1230.6238644960001</v>
      </c>
    </row>
    <row r="12" spans="1:11" ht="26.25" thickBot="1" x14ac:dyDescent="0.25">
      <c r="A12" s="446"/>
      <c r="B12" s="455"/>
      <c r="C12" s="242" t="s">
        <v>168</v>
      </c>
      <c r="D12" s="243" t="s">
        <v>629</v>
      </c>
      <c r="E12" s="244">
        <v>1053</v>
      </c>
      <c r="F12" s="243" t="s">
        <v>629</v>
      </c>
      <c r="G12" s="138">
        <f t="shared" si="0"/>
        <v>1107.7560000000001</v>
      </c>
      <c r="H12" s="243" t="s">
        <v>629</v>
      </c>
      <c r="I12" s="244">
        <f t="shared" si="1"/>
        <v>1167.574824</v>
      </c>
      <c r="J12" s="245" t="s">
        <v>629</v>
      </c>
      <c r="K12" s="246">
        <f t="shared" si="2"/>
        <v>1230.6238644960001</v>
      </c>
    </row>
    <row r="13" spans="1:11" ht="25.5" x14ac:dyDescent="0.2">
      <c r="A13" s="444">
        <v>15</v>
      </c>
      <c r="B13" s="456" t="s">
        <v>171</v>
      </c>
      <c r="C13" s="132" t="s">
        <v>169</v>
      </c>
      <c r="D13" s="247" t="s">
        <v>629</v>
      </c>
      <c r="E13" s="228">
        <v>1579.5</v>
      </c>
      <c r="F13" s="247" t="s">
        <v>629</v>
      </c>
      <c r="G13" s="36">
        <f t="shared" si="0"/>
        <v>1661.634</v>
      </c>
      <c r="H13" s="247" t="s">
        <v>629</v>
      </c>
      <c r="I13" s="228">
        <f t="shared" si="1"/>
        <v>1751.3622359999999</v>
      </c>
      <c r="J13" s="248" t="s">
        <v>629</v>
      </c>
      <c r="K13" s="232">
        <f t="shared" si="2"/>
        <v>1845.9357967440001</v>
      </c>
    </row>
    <row r="14" spans="1:11" ht="26.25" thickBot="1" x14ac:dyDescent="0.25">
      <c r="A14" s="445"/>
      <c r="B14" s="454"/>
      <c r="C14" s="134" t="s">
        <v>170</v>
      </c>
      <c r="D14" s="238" t="s">
        <v>629</v>
      </c>
      <c r="E14" s="239">
        <v>2632.5</v>
      </c>
      <c r="F14" s="238" t="s">
        <v>629</v>
      </c>
      <c r="G14" s="48">
        <f t="shared" si="0"/>
        <v>2769.39</v>
      </c>
      <c r="H14" s="238" t="s">
        <v>629</v>
      </c>
      <c r="I14" s="239">
        <f t="shared" si="1"/>
        <v>2918.9370600000002</v>
      </c>
      <c r="J14" s="240" t="s">
        <v>629</v>
      </c>
      <c r="K14" s="241">
        <f t="shared" si="2"/>
        <v>3076.5596612400004</v>
      </c>
    </row>
    <row r="15" spans="1:11" ht="15.75" customHeight="1" thickBot="1" x14ac:dyDescent="0.25">
      <c r="A15" s="445"/>
      <c r="B15" s="454"/>
      <c r="C15" s="242" t="s">
        <v>172</v>
      </c>
      <c r="D15" s="243" t="s">
        <v>629</v>
      </c>
      <c r="E15" s="244">
        <v>4212</v>
      </c>
      <c r="F15" s="243" t="s">
        <v>629</v>
      </c>
      <c r="G15" s="138">
        <f t="shared" si="0"/>
        <v>4431.0240000000003</v>
      </c>
      <c r="H15" s="243" t="s">
        <v>629</v>
      </c>
      <c r="I15" s="244">
        <f t="shared" si="1"/>
        <v>4670.2992960000001</v>
      </c>
      <c r="J15" s="245" t="s">
        <v>629</v>
      </c>
      <c r="K15" s="246">
        <f t="shared" si="2"/>
        <v>4922.4954579840005</v>
      </c>
    </row>
    <row r="16" spans="1:11" ht="38.25" customHeight="1" thickBot="1" x14ac:dyDescent="0.25">
      <c r="A16" s="446"/>
      <c r="B16" s="455"/>
      <c r="C16" s="134" t="s">
        <v>173</v>
      </c>
      <c r="D16" s="249" t="s">
        <v>629</v>
      </c>
      <c r="E16" s="250">
        <v>5265</v>
      </c>
      <c r="F16" s="249" t="s">
        <v>629</v>
      </c>
      <c r="G16" s="139">
        <f t="shared" si="0"/>
        <v>5538.78</v>
      </c>
      <c r="H16" s="249" t="s">
        <v>629</v>
      </c>
      <c r="I16" s="250">
        <f t="shared" si="1"/>
        <v>5837.8741200000004</v>
      </c>
      <c r="J16" s="251" t="s">
        <v>629</v>
      </c>
      <c r="K16" s="252">
        <f t="shared" si="2"/>
        <v>6153.1193224800008</v>
      </c>
    </row>
    <row r="17" spans="1:11" ht="26.25" thickBot="1" x14ac:dyDescent="0.25">
      <c r="A17" s="444">
        <v>16</v>
      </c>
      <c r="B17" s="456" t="s">
        <v>397</v>
      </c>
      <c r="C17" s="134" t="s">
        <v>172</v>
      </c>
      <c r="D17" s="249" t="s">
        <v>629</v>
      </c>
      <c r="E17" s="250">
        <v>1158.3</v>
      </c>
      <c r="F17" s="249" t="s">
        <v>629</v>
      </c>
      <c r="G17" s="139">
        <f t="shared" si="0"/>
        <v>1218.5316</v>
      </c>
      <c r="H17" s="249" t="s">
        <v>629</v>
      </c>
      <c r="I17" s="250">
        <f t="shared" si="1"/>
        <v>1284.3323064000001</v>
      </c>
      <c r="J17" s="251" t="s">
        <v>629</v>
      </c>
      <c r="K17" s="252">
        <f t="shared" si="2"/>
        <v>1353.6862509456</v>
      </c>
    </row>
    <row r="18" spans="1:11" ht="26.25" thickBot="1" x14ac:dyDescent="0.25">
      <c r="A18" s="445"/>
      <c r="B18" s="454"/>
      <c r="C18" s="134" t="s">
        <v>173</v>
      </c>
      <c r="D18" s="249" t="s">
        <v>629</v>
      </c>
      <c r="E18" s="250">
        <v>1263.5999999999999</v>
      </c>
      <c r="F18" s="249" t="s">
        <v>629</v>
      </c>
      <c r="G18" s="139">
        <f t="shared" si="0"/>
        <v>1329.3072</v>
      </c>
      <c r="H18" s="249" t="s">
        <v>629</v>
      </c>
      <c r="I18" s="250">
        <f t="shared" si="1"/>
        <v>1401.0897888000002</v>
      </c>
      <c r="J18" s="251" t="s">
        <v>629</v>
      </c>
      <c r="K18" s="252">
        <f t="shared" si="2"/>
        <v>1476.7486373952001</v>
      </c>
    </row>
    <row r="19" spans="1:11" ht="26.25" thickBot="1" x14ac:dyDescent="0.25">
      <c r="A19" s="445"/>
      <c r="B19" s="454"/>
      <c r="C19" s="134" t="s">
        <v>136</v>
      </c>
      <c r="D19" s="253" t="s">
        <v>629</v>
      </c>
      <c r="E19" s="250">
        <v>631.79999999999995</v>
      </c>
      <c r="F19" s="253" t="s">
        <v>629</v>
      </c>
      <c r="G19" s="139">
        <f t="shared" si="0"/>
        <v>664.65359999999998</v>
      </c>
      <c r="H19" s="253" t="s">
        <v>629</v>
      </c>
      <c r="I19" s="250">
        <f t="shared" si="1"/>
        <v>700.54489440000009</v>
      </c>
      <c r="J19" s="254" t="s">
        <v>629</v>
      </c>
      <c r="K19" s="252">
        <f t="shared" si="2"/>
        <v>738.37431869760007</v>
      </c>
    </row>
    <row r="20" spans="1:11" ht="39.75" customHeight="1" x14ac:dyDescent="0.2">
      <c r="A20" s="445"/>
      <c r="B20" s="454"/>
      <c r="C20" s="355" t="s">
        <v>131</v>
      </c>
      <c r="D20" s="159" t="s">
        <v>635</v>
      </c>
      <c r="E20" s="255">
        <v>947.7</v>
      </c>
      <c r="F20" s="159" t="s">
        <v>635</v>
      </c>
      <c r="G20" s="137">
        <f t="shared" si="0"/>
        <v>996.98040000000003</v>
      </c>
      <c r="H20" s="159" t="s">
        <v>635</v>
      </c>
      <c r="I20" s="255">
        <f t="shared" si="1"/>
        <v>1050.8173416</v>
      </c>
      <c r="J20" s="256" t="s">
        <v>635</v>
      </c>
      <c r="K20" s="257">
        <f t="shared" si="2"/>
        <v>1107.5614780464</v>
      </c>
    </row>
    <row r="21" spans="1:11" ht="13.5" thickBot="1" x14ac:dyDescent="0.25">
      <c r="A21" s="446"/>
      <c r="B21" s="455"/>
      <c r="C21" s="373"/>
      <c r="D21" s="258" t="s">
        <v>636</v>
      </c>
      <c r="E21" s="239">
        <v>1158.3</v>
      </c>
      <c r="F21" s="258" t="s">
        <v>636</v>
      </c>
      <c r="G21" s="135">
        <f t="shared" si="0"/>
        <v>1218.5316</v>
      </c>
      <c r="H21" s="258" t="s">
        <v>636</v>
      </c>
      <c r="I21" s="239">
        <f>G21*105.4/100</f>
        <v>1284.3323064000001</v>
      </c>
      <c r="J21" s="61" t="s">
        <v>636</v>
      </c>
      <c r="K21" s="241">
        <f t="shared" si="2"/>
        <v>1353.6862509456</v>
      </c>
    </row>
    <row r="22" spans="1:11" s="262" customFormat="1" ht="15" customHeight="1" x14ac:dyDescent="0.2">
      <c r="A22" s="447">
        <v>17</v>
      </c>
      <c r="B22" s="450" t="s">
        <v>720</v>
      </c>
      <c r="C22" s="447"/>
      <c r="D22" s="259"/>
      <c r="E22" s="259"/>
      <c r="F22" s="260"/>
      <c r="G22" s="136"/>
      <c r="H22" s="261"/>
      <c r="I22" s="136"/>
      <c r="J22" s="259"/>
      <c r="K22" s="136"/>
    </row>
    <row r="23" spans="1:11" ht="15" customHeight="1" x14ac:dyDescent="0.2">
      <c r="A23" s="448"/>
      <c r="B23" s="451"/>
      <c r="C23" s="448"/>
      <c r="D23" s="263"/>
      <c r="E23" s="263" t="s">
        <v>719</v>
      </c>
      <c r="F23" s="264"/>
      <c r="G23" s="263" t="s">
        <v>719</v>
      </c>
      <c r="H23" s="265"/>
      <c r="I23" s="263" t="s">
        <v>719</v>
      </c>
      <c r="J23" s="263"/>
      <c r="K23" s="263" t="s">
        <v>719</v>
      </c>
    </row>
    <row r="24" spans="1:11" ht="15" customHeight="1" x14ac:dyDescent="0.2">
      <c r="A24" s="448"/>
      <c r="B24" s="451"/>
      <c r="C24" s="448"/>
      <c r="D24" s="263"/>
      <c r="E24" s="263"/>
      <c r="F24" s="264"/>
      <c r="G24" s="263"/>
      <c r="H24" s="265"/>
      <c r="I24" s="263"/>
      <c r="J24" s="263"/>
      <c r="K24" s="266"/>
    </row>
    <row r="25" spans="1:11" ht="15.75" customHeight="1" thickBot="1" x14ac:dyDescent="0.25">
      <c r="A25" s="449"/>
      <c r="B25" s="452"/>
      <c r="C25" s="449"/>
      <c r="D25" s="267"/>
      <c r="E25" s="267"/>
      <c r="F25" s="268"/>
      <c r="G25" s="267"/>
      <c r="H25" s="269"/>
      <c r="I25" s="267"/>
      <c r="J25" s="267"/>
      <c r="K25" s="270"/>
    </row>
  </sheetData>
  <mergeCells count="17">
    <mergeCell ref="J1:K2"/>
    <mergeCell ref="C1:C2"/>
    <mergeCell ref="H1:I2"/>
    <mergeCell ref="A1:A2"/>
    <mergeCell ref="B1:B2"/>
    <mergeCell ref="D1:E2"/>
    <mergeCell ref="A3:A12"/>
    <mergeCell ref="A22:A25"/>
    <mergeCell ref="C22:C25"/>
    <mergeCell ref="B22:B25"/>
    <mergeCell ref="F1:G2"/>
    <mergeCell ref="B3:B12"/>
    <mergeCell ref="C20:C21"/>
    <mergeCell ref="A17:A21"/>
    <mergeCell ref="B17:B21"/>
    <mergeCell ref="B13:B16"/>
    <mergeCell ref="A13:A1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 alignWithMargins="0">
    <oddHeader xml:space="preserve">&amp;CGOLF INFORMATION
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topLeftCell="A12" zoomScale="60" zoomScaleNormal="100" workbookViewId="0">
      <selection activeCell="H5" sqref="H5"/>
    </sheetView>
  </sheetViews>
  <sheetFormatPr defaultRowHeight="12.75" x14ac:dyDescent="0.2"/>
  <cols>
    <col min="1" max="1" width="5.25" style="4" customWidth="1"/>
    <col min="2" max="2" width="9.25" style="4" customWidth="1"/>
    <col min="3" max="3" width="25.125" style="4" customWidth="1"/>
    <col min="4" max="4" width="15.125" style="4" customWidth="1"/>
    <col min="5" max="5" width="9.75" style="4" customWidth="1"/>
    <col min="6" max="6" width="14.5" style="4" customWidth="1"/>
    <col min="7" max="7" width="11.375" style="4" customWidth="1"/>
    <col min="8" max="8" width="13.75" style="4" customWidth="1"/>
    <col min="9" max="9" width="10.75" style="4" customWidth="1"/>
    <col min="10" max="10" width="14.375" style="4" customWidth="1"/>
    <col min="11" max="11" width="11.5" style="4" customWidth="1"/>
    <col min="12" max="16384" width="9" style="4"/>
  </cols>
  <sheetData>
    <row r="1" spans="1:11" ht="51" customHeight="1" x14ac:dyDescent="0.2">
      <c r="A1" s="430" t="s">
        <v>0</v>
      </c>
      <c r="B1" s="430" t="s">
        <v>1</v>
      </c>
      <c r="C1" s="430" t="s">
        <v>2</v>
      </c>
      <c r="D1" s="377" t="s">
        <v>739</v>
      </c>
      <c r="E1" s="377"/>
      <c r="F1" s="377" t="s">
        <v>782</v>
      </c>
      <c r="G1" s="377"/>
      <c r="H1" s="377" t="s">
        <v>783</v>
      </c>
      <c r="I1" s="360"/>
      <c r="J1" s="377" t="s">
        <v>784</v>
      </c>
      <c r="K1" s="360"/>
    </row>
    <row r="2" spans="1:11" ht="13.5" thickBot="1" x14ac:dyDescent="0.25">
      <c r="A2" s="461"/>
      <c r="B2" s="461"/>
      <c r="C2" s="461"/>
      <c r="D2" s="378"/>
      <c r="E2" s="378"/>
      <c r="F2" s="378"/>
      <c r="G2" s="378"/>
      <c r="H2" s="378"/>
      <c r="I2" s="362"/>
      <c r="J2" s="378"/>
      <c r="K2" s="362"/>
    </row>
    <row r="3" spans="1:11" x14ac:dyDescent="0.2">
      <c r="A3" s="457">
        <v>18</v>
      </c>
      <c r="B3" s="363" t="s">
        <v>174</v>
      </c>
      <c r="C3" s="124" t="s">
        <v>52</v>
      </c>
      <c r="D3" s="271" t="s">
        <v>340</v>
      </c>
      <c r="E3" s="272">
        <v>34.495917436431363</v>
      </c>
      <c r="F3" s="67" t="s">
        <v>340</v>
      </c>
      <c r="G3" s="39">
        <f>E3*105.2/100</f>
        <v>36.289705143125794</v>
      </c>
      <c r="H3" s="67" t="s">
        <v>340</v>
      </c>
      <c r="I3" s="273">
        <f>G3*105.4/100</f>
        <v>38.24934922085459</v>
      </c>
      <c r="J3" s="68" t="s">
        <v>340</v>
      </c>
      <c r="K3" s="273">
        <f>I3*105.4/100</f>
        <v>40.314814078780742</v>
      </c>
    </row>
    <row r="4" spans="1:11" x14ac:dyDescent="0.2">
      <c r="A4" s="458"/>
      <c r="B4" s="355"/>
      <c r="C4" s="125" t="s">
        <v>175</v>
      </c>
      <c r="D4" s="274"/>
      <c r="E4" s="275">
        <v>368.84096335876603</v>
      </c>
      <c r="F4" s="70"/>
      <c r="G4" s="39">
        <f t="shared" ref="G4:G44" si="0">E4*105.2/100</f>
        <v>388.02069345342187</v>
      </c>
      <c r="H4" s="70"/>
      <c r="I4" s="276">
        <f>G4*105.4/100</f>
        <v>408.97381089990665</v>
      </c>
      <c r="J4" s="72"/>
      <c r="K4" s="276">
        <f>I4*105.4/100</f>
        <v>431.05839668850166</v>
      </c>
    </row>
    <row r="5" spans="1:11" ht="140.25" x14ac:dyDescent="0.2">
      <c r="A5" s="458"/>
      <c r="B5" s="355"/>
      <c r="C5" s="125" t="s">
        <v>176</v>
      </c>
      <c r="D5" s="274"/>
      <c r="E5" s="275">
        <v>1317.23611613568</v>
      </c>
      <c r="F5" s="70" t="s">
        <v>776</v>
      </c>
      <c r="G5" s="39" t="s">
        <v>777</v>
      </c>
      <c r="H5" s="70" t="s">
        <v>776</v>
      </c>
      <c r="I5" s="276" t="s">
        <v>778</v>
      </c>
      <c r="J5" s="70" t="s">
        <v>776</v>
      </c>
      <c r="K5" s="276" t="s">
        <v>779</v>
      </c>
    </row>
    <row r="6" spans="1:11" x14ac:dyDescent="0.2">
      <c r="A6" s="458"/>
      <c r="B6" s="355"/>
      <c r="C6" s="125" t="s">
        <v>177</v>
      </c>
      <c r="D6" s="274"/>
      <c r="E6" s="275">
        <v>196.36137617660924</v>
      </c>
      <c r="F6" s="70"/>
      <c r="G6" s="39">
        <f t="shared" si="0"/>
        <v>206.57216773779291</v>
      </c>
      <c r="H6" s="70"/>
      <c r="I6" s="276">
        <f t="shared" ref="I6:I7" si="1">G6*105.4/100</f>
        <v>217.72706479563374</v>
      </c>
      <c r="J6" s="72"/>
      <c r="K6" s="276">
        <f t="shared" ref="K6:K44" si="2">I6*105.4/100</f>
        <v>229.48432629459796</v>
      </c>
    </row>
    <row r="7" spans="1:11" x14ac:dyDescent="0.2">
      <c r="A7" s="458"/>
      <c r="B7" s="355"/>
      <c r="C7" s="125" t="s">
        <v>178</v>
      </c>
      <c r="D7" s="274"/>
      <c r="E7" s="275">
        <v>1651.8237387829629</v>
      </c>
      <c r="F7" s="70"/>
      <c r="G7" s="39">
        <f t="shared" si="0"/>
        <v>1737.7185731996769</v>
      </c>
      <c r="H7" s="70"/>
      <c r="I7" s="276">
        <f t="shared" si="1"/>
        <v>1831.5553761524598</v>
      </c>
      <c r="J7" s="72"/>
      <c r="K7" s="276">
        <f t="shared" si="2"/>
        <v>1930.4593664646925</v>
      </c>
    </row>
    <row r="8" spans="1:11" x14ac:dyDescent="0.2">
      <c r="A8" s="458"/>
      <c r="B8" s="355"/>
      <c r="C8" s="125"/>
      <c r="D8" s="277"/>
      <c r="E8" s="275"/>
      <c r="F8" s="70"/>
      <c r="G8" s="39">
        <f t="shared" si="0"/>
        <v>0</v>
      </c>
      <c r="H8" s="70"/>
      <c r="I8" s="276"/>
      <c r="J8" s="72"/>
      <c r="K8" s="276">
        <f t="shared" si="2"/>
        <v>0</v>
      </c>
    </row>
    <row r="9" spans="1:11" x14ac:dyDescent="0.2">
      <c r="A9" s="458"/>
      <c r="B9" s="355"/>
      <c r="C9" s="125" t="s">
        <v>179</v>
      </c>
      <c r="D9" s="277"/>
      <c r="E9" s="275"/>
      <c r="F9" s="70"/>
      <c r="G9" s="39">
        <f t="shared" si="0"/>
        <v>0</v>
      </c>
      <c r="H9" s="70"/>
      <c r="I9" s="276"/>
      <c r="J9" s="72"/>
      <c r="K9" s="276">
        <f t="shared" si="2"/>
        <v>0</v>
      </c>
    </row>
    <row r="10" spans="1:11" x14ac:dyDescent="0.2">
      <c r="A10" s="458"/>
      <c r="B10" s="355"/>
      <c r="C10" s="125" t="s">
        <v>180</v>
      </c>
      <c r="D10" s="277" t="s">
        <v>340</v>
      </c>
      <c r="E10" s="275">
        <v>4804.2198860506896</v>
      </c>
      <c r="F10" s="278" t="s">
        <v>340</v>
      </c>
      <c r="G10" s="39">
        <f t="shared" si="0"/>
        <v>5054.0393201253255</v>
      </c>
      <c r="H10" s="278" t="s">
        <v>340</v>
      </c>
      <c r="I10" s="276">
        <f t="shared" ref="I10:I18" si="3">G10*105.4/100</f>
        <v>5326.9574434120932</v>
      </c>
      <c r="J10" s="278" t="s">
        <v>340</v>
      </c>
      <c r="K10" s="276">
        <f t="shared" si="2"/>
        <v>5614.6131453563466</v>
      </c>
    </row>
    <row r="11" spans="1:11" x14ac:dyDescent="0.2">
      <c r="A11" s="458"/>
      <c r="B11" s="355"/>
      <c r="C11" s="125" t="s">
        <v>181</v>
      </c>
      <c r="D11" s="277" t="s">
        <v>340</v>
      </c>
      <c r="E11" s="275">
        <v>1590.7925002415845</v>
      </c>
      <c r="F11" s="278" t="s">
        <v>340</v>
      </c>
      <c r="G11" s="39">
        <f t="shared" si="0"/>
        <v>1673.5137102541471</v>
      </c>
      <c r="H11" s="278" t="s">
        <v>340</v>
      </c>
      <c r="I11" s="276">
        <f t="shared" si="3"/>
        <v>1763.8834506078711</v>
      </c>
      <c r="J11" s="278" t="s">
        <v>340</v>
      </c>
      <c r="K11" s="276">
        <f t="shared" si="2"/>
        <v>1859.1331569406962</v>
      </c>
    </row>
    <row r="12" spans="1:11" x14ac:dyDescent="0.2">
      <c r="A12" s="458"/>
      <c r="B12" s="355"/>
      <c r="C12" s="125"/>
      <c r="D12" s="277"/>
      <c r="E12" s="275"/>
      <c r="F12" s="70"/>
      <c r="G12" s="39">
        <f t="shared" si="0"/>
        <v>0</v>
      </c>
      <c r="H12" s="70"/>
      <c r="I12" s="276"/>
      <c r="J12" s="72"/>
      <c r="K12" s="276">
        <f t="shared" si="2"/>
        <v>0</v>
      </c>
    </row>
    <row r="13" spans="1:11" x14ac:dyDescent="0.2">
      <c r="A13" s="458"/>
      <c r="B13" s="355"/>
      <c r="C13" s="125" t="s">
        <v>182</v>
      </c>
      <c r="D13" s="274"/>
      <c r="E13" s="275">
        <v>330.36474775659264</v>
      </c>
      <c r="F13" s="70"/>
      <c r="G13" s="39">
        <f t="shared" si="0"/>
        <v>347.5437146399355</v>
      </c>
      <c r="H13" s="70"/>
      <c r="I13" s="276">
        <f t="shared" si="3"/>
        <v>366.31107523049207</v>
      </c>
      <c r="J13" s="72"/>
      <c r="K13" s="276">
        <f t="shared" si="2"/>
        <v>386.09187329293871</v>
      </c>
    </row>
    <row r="14" spans="1:11" x14ac:dyDescent="0.2">
      <c r="A14" s="458"/>
      <c r="B14" s="355"/>
      <c r="C14" s="125" t="s">
        <v>183</v>
      </c>
      <c r="D14" s="274"/>
      <c r="E14" s="275">
        <v>164.51899085067262</v>
      </c>
      <c r="F14" s="70"/>
      <c r="G14" s="39">
        <f t="shared" si="0"/>
        <v>173.0739783749076</v>
      </c>
      <c r="H14" s="70"/>
      <c r="I14" s="276">
        <f t="shared" si="3"/>
        <v>182.41997320715262</v>
      </c>
      <c r="J14" s="72"/>
      <c r="K14" s="276">
        <f t="shared" si="2"/>
        <v>192.27065176033886</v>
      </c>
    </row>
    <row r="15" spans="1:11" x14ac:dyDescent="0.2">
      <c r="A15" s="458"/>
      <c r="B15" s="355"/>
      <c r="C15" s="125" t="s">
        <v>184</v>
      </c>
      <c r="D15" s="274"/>
      <c r="E15" s="275">
        <v>412.62424318192899</v>
      </c>
      <c r="F15" s="70"/>
      <c r="G15" s="39">
        <f t="shared" si="0"/>
        <v>434.0807038273893</v>
      </c>
      <c r="H15" s="70"/>
      <c r="I15" s="276">
        <f t="shared" si="3"/>
        <v>457.52106183406829</v>
      </c>
      <c r="J15" s="72"/>
      <c r="K15" s="276">
        <f t="shared" si="2"/>
        <v>482.22719917310803</v>
      </c>
    </row>
    <row r="16" spans="1:11" x14ac:dyDescent="0.2">
      <c r="A16" s="458"/>
      <c r="B16" s="355"/>
      <c r="C16" s="125" t="s">
        <v>181</v>
      </c>
      <c r="D16" s="274"/>
      <c r="E16" s="275">
        <v>412.62424318192899</v>
      </c>
      <c r="F16" s="70"/>
      <c r="G16" s="39">
        <f t="shared" si="0"/>
        <v>434.0807038273893</v>
      </c>
      <c r="H16" s="70"/>
      <c r="I16" s="276">
        <f t="shared" si="3"/>
        <v>457.52106183406829</v>
      </c>
      <c r="J16" s="72"/>
      <c r="K16" s="276">
        <f t="shared" si="2"/>
        <v>482.22719917310803</v>
      </c>
    </row>
    <row r="17" spans="1:11" x14ac:dyDescent="0.2">
      <c r="A17" s="458"/>
      <c r="B17" s="355"/>
      <c r="C17" s="125" t="s">
        <v>185</v>
      </c>
      <c r="D17" s="279"/>
      <c r="E17" s="275">
        <v>0</v>
      </c>
      <c r="F17" s="70"/>
      <c r="G17" s="39">
        <f t="shared" si="0"/>
        <v>0</v>
      </c>
      <c r="H17" s="70"/>
      <c r="I17" s="276">
        <f t="shared" si="3"/>
        <v>0</v>
      </c>
      <c r="J17" s="72"/>
      <c r="K17" s="276">
        <f t="shared" si="2"/>
        <v>0</v>
      </c>
    </row>
    <row r="18" spans="1:11" x14ac:dyDescent="0.2">
      <c r="A18" s="458"/>
      <c r="B18" s="355"/>
      <c r="C18" s="125" t="s">
        <v>186</v>
      </c>
      <c r="D18" s="279"/>
      <c r="E18" s="275">
        <v>0</v>
      </c>
      <c r="F18" s="70"/>
      <c r="G18" s="39">
        <f t="shared" si="0"/>
        <v>0</v>
      </c>
      <c r="H18" s="70"/>
      <c r="I18" s="276">
        <f t="shared" si="3"/>
        <v>0</v>
      </c>
      <c r="J18" s="72"/>
      <c r="K18" s="276">
        <f t="shared" si="2"/>
        <v>0</v>
      </c>
    </row>
    <row r="19" spans="1:11" x14ac:dyDescent="0.2">
      <c r="A19" s="458"/>
      <c r="B19" s="355"/>
      <c r="C19" s="125"/>
      <c r="D19" s="277"/>
      <c r="E19" s="275"/>
      <c r="F19" s="70"/>
      <c r="G19" s="39">
        <f t="shared" si="0"/>
        <v>0</v>
      </c>
      <c r="H19" s="70"/>
      <c r="I19" s="276"/>
      <c r="J19" s="72"/>
      <c r="K19" s="276">
        <f t="shared" si="2"/>
        <v>0</v>
      </c>
    </row>
    <row r="20" spans="1:11" x14ac:dyDescent="0.2">
      <c r="A20" s="458"/>
      <c r="B20" s="355"/>
      <c r="C20" s="125" t="s">
        <v>187</v>
      </c>
      <c r="D20" s="277"/>
      <c r="E20" s="275">
        <v>0</v>
      </c>
      <c r="F20" s="70"/>
      <c r="G20" s="39">
        <f t="shared" si="0"/>
        <v>0</v>
      </c>
      <c r="H20" s="70"/>
      <c r="I20" s="276">
        <f>G20*105.4/100</f>
        <v>0</v>
      </c>
      <c r="J20" s="72"/>
      <c r="K20" s="276">
        <f t="shared" si="2"/>
        <v>0</v>
      </c>
    </row>
    <row r="21" spans="1:11" ht="25.5" x14ac:dyDescent="0.2">
      <c r="A21" s="458"/>
      <c r="B21" s="355"/>
      <c r="C21" s="125" t="s">
        <v>188</v>
      </c>
      <c r="D21" s="277" t="s">
        <v>195</v>
      </c>
      <c r="E21" s="275" t="s">
        <v>195</v>
      </c>
      <c r="F21" s="70" t="s">
        <v>195</v>
      </c>
      <c r="G21" s="276" t="s">
        <v>195</v>
      </c>
      <c r="H21" s="70" t="s">
        <v>195</v>
      </c>
      <c r="I21" s="276" t="s">
        <v>195</v>
      </c>
      <c r="J21" s="72" t="s">
        <v>195</v>
      </c>
      <c r="K21" s="276" t="s">
        <v>195</v>
      </c>
    </row>
    <row r="22" spans="1:11" x14ac:dyDescent="0.2">
      <c r="A22" s="458"/>
      <c r="B22" s="355"/>
      <c r="C22" s="125" t="s">
        <v>189</v>
      </c>
      <c r="D22" s="279"/>
      <c r="E22" s="275">
        <v>0</v>
      </c>
      <c r="F22" s="70"/>
      <c r="G22" s="39">
        <f t="shared" si="0"/>
        <v>0</v>
      </c>
      <c r="H22" s="70"/>
      <c r="I22" s="276">
        <f t="shared" ref="I22:I23" si="4">G22*105.4/100</f>
        <v>0</v>
      </c>
      <c r="J22" s="72"/>
      <c r="K22" s="276">
        <f t="shared" si="2"/>
        <v>0</v>
      </c>
    </row>
    <row r="23" spans="1:11" x14ac:dyDescent="0.2">
      <c r="A23" s="458"/>
      <c r="B23" s="355"/>
      <c r="C23" s="125" t="s">
        <v>190</v>
      </c>
      <c r="D23" s="279"/>
      <c r="E23" s="275">
        <v>0</v>
      </c>
      <c r="F23" s="70"/>
      <c r="G23" s="39">
        <f t="shared" si="0"/>
        <v>0</v>
      </c>
      <c r="H23" s="70"/>
      <c r="I23" s="276">
        <f t="shared" si="4"/>
        <v>0</v>
      </c>
      <c r="J23" s="72"/>
      <c r="K23" s="276">
        <f t="shared" si="2"/>
        <v>0</v>
      </c>
    </row>
    <row r="24" spans="1:11" x14ac:dyDescent="0.2">
      <c r="A24" s="458"/>
      <c r="B24" s="355"/>
      <c r="C24" s="125"/>
      <c r="D24" s="277"/>
      <c r="E24" s="275"/>
      <c r="F24" s="70"/>
      <c r="G24" s="39">
        <f t="shared" si="0"/>
        <v>0</v>
      </c>
      <c r="H24" s="70"/>
      <c r="I24" s="276"/>
      <c r="J24" s="72"/>
      <c r="K24" s="276">
        <f t="shared" si="2"/>
        <v>0</v>
      </c>
    </row>
    <row r="25" spans="1:11" x14ac:dyDescent="0.2">
      <c r="A25" s="458"/>
      <c r="B25" s="355"/>
      <c r="C25" s="125" t="s">
        <v>191</v>
      </c>
      <c r="D25" s="277"/>
      <c r="E25" s="275"/>
      <c r="F25" s="70"/>
      <c r="G25" s="39">
        <f t="shared" si="0"/>
        <v>0</v>
      </c>
      <c r="H25" s="70"/>
      <c r="I25" s="276"/>
      <c r="J25" s="72"/>
      <c r="K25" s="276">
        <f t="shared" si="2"/>
        <v>0</v>
      </c>
    </row>
    <row r="26" spans="1:11" x14ac:dyDescent="0.2">
      <c r="A26" s="458"/>
      <c r="B26" s="355"/>
      <c r="C26" s="125" t="s">
        <v>192</v>
      </c>
      <c r="D26" s="274"/>
      <c r="E26" s="275">
        <v>246.77848627600898</v>
      </c>
      <c r="F26" s="70"/>
      <c r="G26" s="39">
        <f t="shared" si="0"/>
        <v>259.61096756236145</v>
      </c>
      <c r="H26" s="70"/>
      <c r="I26" s="276">
        <f t="shared" ref="I26:I28" si="5">G26*105.4/100</f>
        <v>273.62995981072896</v>
      </c>
      <c r="J26" s="72"/>
      <c r="K26" s="276">
        <f t="shared" si="2"/>
        <v>288.40597764050835</v>
      </c>
    </row>
    <row r="27" spans="1:11" x14ac:dyDescent="0.2">
      <c r="A27" s="458"/>
      <c r="B27" s="355"/>
      <c r="C27" s="125" t="s">
        <v>193</v>
      </c>
      <c r="D27" s="274"/>
      <c r="E27" s="275">
        <v>246.77848627600898</v>
      </c>
      <c r="F27" s="70"/>
      <c r="G27" s="39">
        <f t="shared" si="0"/>
        <v>259.61096756236145</v>
      </c>
      <c r="H27" s="70"/>
      <c r="I27" s="276">
        <f t="shared" si="5"/>
        <v>273.62995981072896</v>
      </c>
      <c r="J27" s="72"/>
      <c r="K27" s="276">
        <f t="shared" si="2"/>
        <v>288.40597764050835</v>
      </c>
    </row>
    <row r="28" spans="1:11" ht="13.5" thickBot="1" x14ac:dyDescent="0.25">
      <c r="A28" s="458"/>
      <c r="B28" s="355"/>
      <c r="C28" s="125" t="s">
        <v>194</v>
      </c>
      <c r="D28" s="280"/>
      <c r="E28" s="281">
        <v>246.77848627600898</v>
      </c>
      <c r="F28" s="282"/>
      <c r="G28" s="135">
        <f t="shared" si="0"/>
        <v>259.61096756236145</v>
      </c>
      <c r="H28" s="282"/>
      <c r="I28" s="283">
        <f t="shared" si="5"/>
        <v>273.62995981072896</v>
      </c>
      <c r="J28" s="284"/>
      <c r="K28" s="283">
        <f t="shared" si="2"/>
        <v>288.40597764050835</v>
      </c>
    </row>
    <row r="29" spans="1:11" x14ac:dyDescent="0.2">
      <c r="A29" s="458"/>
      <c r="B29" s="355"/>
      <c r="C29" s="285" t="s">
        <v>196</v>
      </c>
      <c r="D29" s="286"/>
      <c r="E29" s="272"/>
      <c r="F29" s="467"/>
      <c r="G29" s="36"/>
      <c r="H29" s="467"/>
      <c r="I29" s="273"/>
      <c r="J29" s="465"/>
      <c r="K29" s="273"/>
    </row>
    <row r="30" spans="1:11" ht="79.5" customHeight="1" thickBot="1" x14ac:dyDescent="0.25">
      <c r="A30" s="462"/>
      <c r="B30" s="373"/>
      <c r="C30" s="287" t="s">
        <v>197</v>
      </c>
      <c r="D30" s="288"/>
      <c r="E30" s="289"/>
      <c r="F30" s="468"/>
      <c r="G30" s="48"/>
      <c r="H30" s="468"/>
      <c r="I30" s="290"/>
      <c r="J30" s="466"/>
      <c r="K30" s="290"/>
    </row>
    <row r="31" spans="1:11" ht="22.5" customHeight="1" x14ac:dyDescent="0.2">
      <c r="A31" s="457">
        <v>19</v>
      </c>
      <c r="B31" s="463" t="s">
        <v>198</v>
      </c>
      <c r="C31" s="291" t="s">
        <v>200</v>
      </c>
      <c r="D31" s="292"/>
      <c r="E31" s="293">
        <v>0</v>
      </c>
      <c r="F31" s="294"/>
      <c r="G31" s="137">
        <f t="shared" si="0"/>
        <v>0</v>
      </c>
      <c r="H31" s="294"/>
      <c r="I31" s="295">
        <f t="shared" ref="I31:I32" si="6">G31*105.4/100</f>
        <v>0</v>
      </c>
      <c r="J31" s="296"/>
      <c r="K31" s="295">
        <f t="shared" si="2"/>
        <v>0</v>
      </c>
    </row>
    <row r="32" spans="1:11" x14ac:dyDescent="0.2">
      <c r="A32" s="458"/>
      <c r="B32" s="464"/>
      <c r="C32" s="291" t="s">
        <v>201</v>
      </c>
      <c r="D32" s="297"/>
      <c r="E32" s="275">
        <v>0</v>
      </c>
      <c r="F32" s="70"/>
      <c r="G32" s="39">
        <f t="shared" si="0"/>
        <v>0</v>
      </c>
      <c r="H32" s="70"/>
      <c r="I32" s="276">
        <f t="shared" si="6"/>
        <v>0</v>
      </c>
      <c r="J32" s="72"/>
      <c r="K32" s="276">
        <f t="shared" si="2"/>
        <v>0</v>
      </c>
    </row>
    <row r="33" spans="1:11" x14ac:dyDescent="0.2">
      <c r="A33" s="458"/>
      <c r="B33" s="464"/>
      <c r="C33" s="291" t="s">
        <v>202</v>
      </c>
      <c r="D33" s="297"/>
      <c r="E33" s="275">
        <v>0</v>
      </c>
      <c r="F33" s="70"/>
      <c r="G33" s="39">
        <f t="shared" si="0"/>
        <v>0</v>
      </c>
      <c r="H33" s="70"/>
      <c r="I33" s="276">
        <f>G33*105.4/100</f>
        <v>0</v>
      </c>
      <c r="J33" s="72"/>
      <c r="K33" s="276">
        <f t="shared" si="2"/>
        <v>0</v>
      </c>
    </row>
    <row r="34" spans="1:11" x14ac:dyDescent="0.2">
      <c r="A34" s="458"/>
      <c r="B34" s="464"/>
      <c r="C34" s="291" t="s">
        <v>203</v>
      </c>
      <c r="D34" s="297"/>
      <c r="E34" s="275">
        <v>0</v>
      </c>
      <c r="F34" s="70"/>
      <c r="G34" s="39">
        <f t="shared" si="0"/>
        <v>0</v>
      </c>
      <c r="H34" s="70"/>
      <c r="I34" s="276">
        <f t="shared" ref="I34:I35" si="7">G34*105.4/100</f>
        <v>0</v>
      </c>
      <c r="J34" s="72"/>
      <c r="K34" s="276">
        <f t="shared" si="2"/>
        <v>0</v>
      </c>
    </row>
    <row r="35" spans="1:11" ht="25.5" x14ac:dyDescent="0.2">
      <c r="A35" s="458"/>
      <c r="B35" s="464"/>
      <c r="C35" s="291" t="s">
        <v>204</v>
      </c>
      <c r="D35" s="297"/>
      <c r="E35" s="275">
        <v>0</v>
      </c>
      <c r="F35" s="70"/>
      <c r="G35" s="39">
        <f t="shared" si="0"/>
        <v>0</v>
      </c>
      <c r="H35" s="70"/>
      <c r="I35" s="276">
        <f t="shared" si="7"/>
        <v>0</v>
      </c>
      <c r="J35" s="72"/>
      <c r="K35" s="276">
        <f t="shared" si="2"/>
        <v>0</v>
      </c>
    </row>
    <row r="36" spans="1:11" ht="25.5" x14ac:dyDescent="0.2">
      <c r="A36" s="458"/>
      <c r="B36" s="464"/>
      <c r="C36" s="291" t="s">
        <v>205</v>
      </c>
      <c r="D36" s="298"/>
      <c r="E36" s="275">
        <v>0</v>
      </c>
      <c r="F36" s="70"/>
      <c r="G36" s="39">
        <f t="shared" si="0"/>
        <v>0</v>
      </c>
      <c r="H36" s="70"/>
      <c r="I36" s="276">
        <f t="shared" ref="I36:I44" si="8">G36*105.4/100</f>
        <v>0</v>
      </c>
      <c r="J36" s="72"/>
      <c r="K36" s="276">
        <f t="shared" si="2"/>
        <v>0</v>
      </c>
    </row>
    <row r="37" spans="1:11" x14ac:dyDescent="0.2">
      <c r="A37" s="458"/>
      <c r="B37" s="464"/>
      <c r="C37" s="291" t="s">
        <v>206</v>
      </c>
      <c r="D37" s="297"/>
      <c r="E37" s="275">
        <v>0</v>
      </c>
      <c r="F37" s="70"/>
      <c r="G37" s="39">
        <f t="shared" si="0"/>
        <v>0</v>
      </c>
      <c r="H37" s="70"/>
      <c r="I37" s="276">
        <f t="shared" si="8"/>
        <v>0</v>
      </c>
      <c r="J37" s="72"/>
      <c r="K37" s="276">
        <f t="shared" si="2"/>
        <v>0</v>
      </c>
    </row>
    <row r="38" spans="1:11" x14ac:dyDescent="0.2">
      <c r="A38" s="458"/>
      <c r="B38" s="464"/>
      <c r="C38" s="291" t="s">
        <v>207</v>
      </c>
      <c r="D38" s="298"/>
      <c r="E38" s="275">
        <v>0</v>
      </c>
      <c r="F38" s="70"/>
      <c r="G38" s="39">
        <f t="shared" si="0"/>
        <v>0</v>
      </c>
      <c r="H38" s="70"/>
      <c r="I38" s="276">
        <f t="shared" si="8"/>
        <v>0</v>
      </c>
      <c r="J38" s="72"/>
      <c r="K38" s="276">
        <f t="shared" si="2"/>
        <v>0</v>
      </c>
    </row>
    <row r="39" spans="1:11" x14ac:dyDescent="0.2">
      <c r="A39" s="458"/>
      <c r="B39" s="464"/>
      <c r="C39" s="291" t="s">
        <v>163</v>
      </c>
      <c r="D39" s="297"/>
      <c r="E39" s="275">
        <v>0</v>
      </c>
      <c r="F39" s="70"/>
      <c r="G39" s="39">
        <f t="shared" si="0"/>
        <v>0</v>
      </c>
      <c r="H39" s="70"/>
      <c r="I39" s="276">
        <f t="shared" si="8"/>
        <v>0</v>
      </c>
      <c r="J39" s="72"/>
      <c r="K39" s="276">
        <f t="shared" si="2"/>
        <v>0</v>
      </c>
    </row>
    <row r="40" spans="1:11" x14ac:dyDescent="0.2">
      <c r="A40" s="458"/>
      <c r="B40" s="464"/>
      <c r="C40" s="291" t="s">
        <v>208</v>
      </c>
      <c r="D40" s="297"/>
      <c r="E40" s="275">
        <v>0</v>
      </c>
      <c r="F40" s="70"/>
      <c r="G40" s="39">
        <f t="shared" si="0"/>
        <v>0</v>
      </c>
      <c r="H40" s="70"/>
      <c r="I40" s="276">
        <f t="shared" si="8"/>
        <v>0</v>
      </c>
      <c r="J40" s="72"/>
      <c r="K40" s="276">
        <f t="shared" si="2"/>
        <v>0</v>
      </c>
    </row>
    <row r="41" spans="1:11" ht="13.5" thickBot="1" x14ac:dyDescent="0.25">
      <c r="A41" s="458"/>
      <c r="B41" s="464"/>
      <c r="C41" s="291" t="s">
        <v>209</v>
      </c>
      <c r="D41" s="299"/>
      <c r="E41" s="281">
        <v>31.842385325936633</v>
      </c>
      <c r="F41" s="282"/>
      <c r="G41" s="135">
        <f t="shared" si="0"/>
        <v>33.498189362885334</v>
      </c>
      <c r="H41" s="282"/>
      <c r="I41" s="283">
        <f t="shared" si="8"/>
        <v>35.307091588481143</v>
      </c>
      <c r="J41" s="284"/>
      <c r="K41" s="283">
        <f t="shared" si="2"/>
        <v>37.213674534259127</v>
      </c>
    </row>
    <row r="42" spans="1:11" ht="54" customHeight="1" x14ac:dyDescent="0.2">
      <c r="A42" s="459"/>
      <c r="B42" s="444" t="s">
        <v>199</v>
      </c>
      <c r="C42" s="300" t="s">
        <v>210</v>
      </c>
      <c r="D42" s="286"/>
      <c r="E42" s="272">
        <v>82.259495425336311</v>
      </c>
      <c r="F42" s="67"/>
      <c r="G42" s="36">
        <f t="shared" si="0"/>
        <v>86.536989187453798</v>
      </c>
      <c r="H42" s="67"/>
      <c r="I42" s="273">
        <f t="shared" si="8"/>
        <v>91.209986603576311</v>
      </c>
      <c r="J42" s="68"/>
      <c r="K42" s="273">
        <f t="shared" si="2"/>
        <v>96.135325880169432</v>
      </c>
    </row>
    <row r="43" spans="1:11" x14ac:dyDescent="0.2">
      <c r="A43" s="459"/>
      <c r="B43" s="445"/>
      <c r="C43" s="17" t="s">
        <v>211</v>
      </c>
      <c r="D43" s="301"/>
      <c r="E43" s="275">
        <v>330.36474775659264</v>
      </c>
      <c r="F43" s="70"/>
      <c r="G43" s="39">
        <f t="shared" si="0"/>
        <v>347.5437146399355</v>
      </c>
      <c r="H43" s="70"/>
      <c r="I43" s="276">
        <f t="shared" si="8"/>
        <v>366.31107523049207</v>
      </c>
      <c r="J43" s="72"/>
      <c r="K43" s="276">
        <f t="shared" si="2"/>
        <v>386.09187329293871</v>
      </c>
    </row>
    <row r="44" spans="1:11" ht="13.5" thickBot="1" x14ac:dyDescent="0.25">
      <c r="A44" s="460"/>
      <c r="B44" s="446"/>
      <c r="C44" s="302" t="s">
        <v>212</v>
      </c>
      <c r="D44" s="288" t="s">
        <v>357</v>
      </c>
      <c r="E44" s="289">
        <v>330.36474775659264</v>
      </c>
      <c r="F44" s="74" t="s">
        <v>357</v>
      </c>
      <c r="G44" s="48">
        <f t="shared" si="0"/>
        <v>347.5437146399355</v>
      </c>
      <c r="H44" s="74" t="s">
        <v>357</v>
      </c>
      <c r="I44" s="290">
        <f t="shared" si="8"/>
        <v>366.31107523049207</v>
      </c>
      <c r="J44" s="76" t="s">
        <v>357</v>
      </c>
      <c r="K44" s="290">
        <f t="shared" si="2"/>
        <v>386.09187329293871</v>
      </c>
    </row>
  </sheetData>
  <mergeCells count="15">
    <mergeCell ref="J1:K2"/>
    <mergeCell ref="J29:J30"/>
    <mergeCell ref="H1:I2"/>
    <mergeCell ref="H29:H30"/>
    <mergeCell ref="D1:E2"/>
    <mergeCell ref="F1:G2"/>
    <mergeCell ref="F29:F30"/>
    <mergeCell ref="A31:A44"/>
    <mergeCell ref="A1:A2"/>
    <mergeCell ref="B1:B2"/>
    <mergeCell ref="C1:C2"/>
    <mergeCell ref="A3:A30"/>
    <mergeCell ref="B3:B30"/>
    <mergeCell ref="B31:B41"/>
    <mergeCell ref="B42:B4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view="pageBreakPreview" zoomScale="60" zoomScaleNormal="100" workbookViewId="0">
      <selection activeCell="G86" sqref="G86"/>
    </sheetView>
  </sheetViews>
  <sheetFormatPr defaultRowHeight="12.75" x14ac:dyDescent="0.2"/>
  <cols>
    <col min="1" max="1" width="3.625" style="4" customWidth="1"/>
    <col min="2" max="2" width="5.5" style="4" customWidth="1"/>
    <col min="3" max="3" width="16.125" style="4" customWidth="1"/>
    <col min="4" max="4" width="30.125" style="4" customWidth="1"/>
    <col min="5" max="5" width="15.25" style="4" customWidth="1"/>
    <col min="6" max="6" width="9.75" style="4" customWidth="1"/>
    <col min="7" max="7" width="13.875" style="4" customWidth="1"/>
    <col min="8" max="8" width="11" style="4" bestFit="1" customWidth="1"/>
    <col min="9" max="9" width="15.375" style="4" customWidth="1"/>
    <col min="10" max="10" width="10" style="4" customWidth="1"/>
    <col min="11" max="11" width="13.875" style="4" customWidth="1"/>
    <col min="12" max="12" width="10.875" style="4" customWidth="1"/>
    <col min="13" max="16384" width="9" style="4"/>
  </cols>
  <sheetData>
    <row r="1" spans="1:12" ht="48" customHeight="1" x14ac:dyDescent="0.2">
      <c r="A1" s="388" t="s">
        <v>0</v>
      </c>
      <c r="B1" s="389"/>
      <c r="C1" s="402" t="s">
        <v>1</v>
      </c>
      <c r="D1" s="402" t="s">
        <v>2</v>
      </c>
      <c r="E1" s="388" t="s">
        <v>739</v>
      </c>
      <c r="F1" s="476"/>
      <c r="G1" s="472" t="s">
        <v>782</v>
      </c>
      <c r="H1" s="476"/>
      <c r="I1" s="472" t="s">
        <v>783</v>
      </c>
      <c r="J1" s="476"/>
      <c r="K1" s="472" t="s">
        <v>784</v>
      </c>
      <c r="L1" s="389"/>
    </row>
    <row r="2" spans="1:12" ht="13.5" thickBot="1" x14ac:dyDescent="0.25">
      <c r="A2" s="475"/>
      <c r="B2" s="474"/>
      <c r="C2" s="410"/>
      <c r="D2" s="410"/>
      <c r="E2" s="475"/>
      <c r="F2" s="477"/>
      <c r="G2" s="473"/>
      <c r="H2" s="477"/>
      <c r="I2" s="473"/>
      <c r="J2" s="477"/>
      <c r="K2" s="473"/>
      <c r="L2" s="474"/>
    </row>
    <row r="3" spans="1:12" s="38" customFormat="1" ht="33" customHeight="1" x14ac:dyDescent="0.2">
      <c r="A3" s="363"/>
      <c r="B3" s="478">
        <v>20</v>
      </c>
      <c r="C3" s="187" t="s">
        <v>213</v>
      </c>
      <c r="D3" s="303" t="s">
        <v>215</v>
      </c>
      <c r="E3" s="199" t="s">
        <v>358</v>
      </c>
      <c r="F3" s="304">
        <v>376.80155969025031</v>
      </c>
      <c r="G3" s="199" t="s">
        <v>358</v>
      </c>
      <c r="H3" s="36">
        <f>F3*105.2/100</f>
        <v>396.39524079414332</v>
      </c>
      <c r="I3" s="199" t="s">
        <v>358</v>
      </c>
      <c r="J3" s="304">
        <f>H3*105.4/100</f>
        <v>417.80058379702706</v>
      </c>
      <c r="K3" s="199" t="s">
        <v>358</v>
      </c>
      <c r="L3" s="305">
        <f>J3*105.4/100</f>
        <v>440.36181532206655</v>
      </c>
    </row>
    <row r="4" spans="1:12" s="38" customFormat="1" ht="15" customHeight="1" x14ac:dyDescent="0.2">
      <c r="A4" s="355"/>
      <c r="B4" s="479"/>
      <c r="C4" s="188"/>
      <c r="D4" s="50" t="s">
        <v>216</v>
      </c>
      <c r="E4" s="189"/>
      <c r="F4" s="306">
        <v>95.527155977809912</v>
      </c>
      <c r="G4" s="189"/>
      <c r="H4" s="39">
        <f t="shared" ref="H4:H67" si="0">F4*105.2/100</f>
        <v>100.49456808865604</v>
      </c>
      <c r="I4" s="189"/>
      <c r="J4" s="306">
        <f>H4*105.4/100</f>
        <v>105.92127476544347</v>
      </c>
      <c r="K4" s="189"/>
      <c r="L4" s="307">
        <f>J4*105.4/100</f>
        <v>111.64102360277742</v>
      </c>
    </row>
    <row r="5" spans="1:12" s="38" customFormat="1" x14ac:dyDescent="0.2">
      <c r="A5" s="355"/>
      <c r="B5" s="479"/>
      <c r="C5" s="188" t="s">
        <v>214</v>
      </c>
      <c r="D5" s="50" t="s">
        <v>353</v>
      </c>
      <c r="E5" s="54"/>
      <c r="F5" s="306">
        <v>0</v>
      </c>
      <c r="G5" s="54"/>
      <c r="H5" s="39">
        <f t="shared" si="0"/>
        <v>0</v>
      </c>
      <c r="I5" s="54"/>
      <c r="J5" s="306">
        <f>H5*105.4/100</f>
        <v>0</v>
      </c>
      <c r="K5" s="54"/>
      <c r="L5" s="307">
        <f>J5*105.4/100</f>
        <v>0</v>
      </c>
    </row>
    <row r="6" spans="1:12" s="38" customFormat="1" ht="45" customHeight="1" x14ac:dyDescent="0.2">
      <c r="A6" s="355"/>
      <c r="B6" s="479"/>
      <c r="C6" s="188"/>
      <c r="D6" s="50" t="s">
        <v>12</v>
      </c>
      <c r="E6" s="100" t="s">
        <v>644</v>
      </c>
      <c r="F6" s="306">
        <v>474</v>
      </c>
      <c r="G6" s="100" t="s">
        <v>762</v>
      </c>
      <c r="H6" s="39">
        <f t="shared" si="0"/>
        <v>498.64800000000002</v>
      </c>
      <c r="I6" s="100" t="s">
        <v>763</v>
      </c>
      <c r="J6" s="306">
        <f>H6*105.4/100</f>
        <v>525.57499200000007</v>
      </c>
      <c r="K6" s="100" t="s">
        <v>764</v>
      </c>
      <c r="L6" s="307">
        <f>J6*105.4/100</f>
        <v>553.95604156800005</v>
      </c>
    </row>
    <row r="7" spans="1:12" s="38" customFormat="1" x14ac:dyDescent="0.2">
      <c r="A7" s="355"/>
      <c r="B7" s="479"/>
      <c r="C7" s="188"/>
      <c r="D7" s="50" t="s">
        <v>354</v>
      </c>
      <c r="E7" s="189"/>
      <c r="F7" s="308">
        <v>3.7549982695679991</v>
      </c>
      <c r="G7" s="189"/>
      <c r="H7" s="140">
        <f t="shared" si="0"/>
        <v>3.9502581795855347</v>
      </c>
      <c r="I7" s="189"/>
      <c r="J7" s="308">
        <f t="shared" ref="J7:J34" si="1">H7*105.4/100</f>
        <v>4.1635721212831536</v>
      </c>
      <c r="K7" s="309"/>
      <c r="L7" s="310">
        <f>J7*105.4/100</f>
        <v>4.3884050158324444</v>
      </c>
    </row>
    <row r="8" spans="1:12" x14ac:dyDescent="0.2">
      <c r="A8" s="355"/>
      <c r="B8" s="479"/>
      <c r="C8" s="5"/>
      <c r="D8" s="133" t="s">
        <v>217</v>
      </c>
      <c r="E8" s="6" t="s">
        <v>351</v>
      </c>
      <c r="F8" s="311">
        <v>279.94763765719296</v>
      </c>
      <c r="G8" s="6" t="s">
        <v>351</v>
      </c>
      <c r="H8" s="39">
        <f t="shared" si="0"/>
        <v>294.50491481536699</v>
      </c>
      <c r="I8" s="6" t="s">
        <v>351</v>
      </c>
      <c r="J8" s="311">
        <f t="shared" si="1"/>
        <v>310.40818021539684</v>
      </c>
      <c r="K8" s="6" t="s">
        <v>351</v>
      </c>
      <c r="L8" s="307">
        <f t="shared" ref="L8:L71" si="2">J8*105.4/100</f>
        <v>327.17022194702827</v>
      </c>
    </row>
    <row r="9" spans="1:12" x14ac:dyDescent="0.2">
      <c r="A9" s="355"/>
      <c r="B9" s="479"/>
      <c r="C9" s="5"/>
      <c r="D9" s="133" t="s">
        <v>218</v>
      </c>
      <c r="E9" s="6" t="s">
        <v>351</v>
      </c>
      <c r="F9" s="311">
        <v>279.94763765719296</v>
      </c>
      <c r="G9" s="6" t="s">
        <v>351</v>
      </c>
      <c r="H9" s="39">
        <f t="shared" si="0"/>
        <v>294.50491481536699</v>
      </c>
      <c r="I9" s="6" t="s">
        <v>351</v>
      </c>
      <c r="J9" s="311">
        <f t="shared" si="1"/>
        <v>310.40818021539684</v>
      </c>
      <c r="K9" s="6" t="s">
        <v>351</v>
      </c>
      <c r="L9" s="307">
        <f t="shared" si="2"/>
        <v>327.17022194702827</v>
      </c>
    </row>
    <row r="10" spans="1:12" x14ac:dyDescent="0.2">
      <c r="A10" s="355"/>
      <c r="B10" s="479"/>
      <c r="C10" s="5"/>
      <c r="D10" s="133" t="s">
        <v>219</v>
      </c>
      <c r="E10" s="7" t="s">
        <v>627</v>
      </c>
      <c r="F10" s="311">
        <v>2794.1693123509403</v>
      </c>
      <c r="G10" s="7" t="s">
        <v>627</v>
      </c>
      <c r="H10" s="39">
        <f t="shared" si="0"/>
        <v>2939.4661165931889</v>
      </c>
      <c r="I10" s="7" t="s">
        <v>627</v>
      </c>
      <c r="J10" s="311">
        <f t="shared" si="1"/>
        <v>3098.1972868892212</v>
      </c>
      <c r="K10" s="7" t="s">
        <v>627</v>
      </c>
      <c r="L10" s="307">
        <f t="shared" si="2"/>
        <v>3265.4999403812394</v>
      </c>
    </row>
    <row r="11" spans="1:12" x14ac:dyDescent="0.2">
      <c r="A11" s="355"/>
      <c r="B11" s="479"/>
      <c r="C11" s="5"/>
      <c r="D11" s="133" t="s">
        <v>220</v>
      </c>
      <c r="E11" s="7" t="s">
        <v>627</v>
      </c>
      <c r="F11" s="311">
        <v>4890.4596796417682</v>
      </c>
      <c r="G11" s="7" t="s">
        <v>627</v>
      </c>
      <c r="H11" s="39">
        <f t="shared" si="0"/>
        <v>5144.7635829831406</v>
      </c>
      <c r="I11" s="7" t="s">
        <v>627</v>
      </c>
      <c r="J11" s="311">
        <f t="shared" si="1"/>
        <v>5422.5808164642312</v>
      </c>
      <c r="K11" s="7" t="s">
        <v>627</v>
      </c>
      <c r="L11" s="307">
        <f t="shared" si="2"/>
        <v>5715.4001805533007</v>
      </c>
    </row>
    <row r="12" spans="1:12" x14ac:dyDescent="0.2">
      <c r="A12" s="355"/>
      <c r="B12" s="479"/>
      <c r="C12" s="5"/>
      <c r="D12" s="133" t="s">
        <v>221</v>
      </c>
      <c r="E12" s="7" t="s">
        <v>627</v>
      </c>
      <c r="F12" s="311">
        <v>2514.221674693747</v>
      </c>
      <c r="G12" s="7" t="s">
        <v>627</v>
      </c>
      <c r="H12" s="39">
        <f t="shared" si="0"/>
        <v>2644.9612017778218</v>
      </c>
      <c r="I12" s="7" t="s">
        <v>627</v>
      </c>
      <c r="J12" s="311">
        <f t="shared" si="1"/>
        <v>2787.7891066738243</v>
      </c>
      <c r="K12" s="7" t="s">
        <v>627</v>
      </c>
      <c r="L12" s="307">
        <f t="shared" si="2"/>
        <v>2938.3297184342109</v>
      </c>
    </row>
    <row r="13" spans="1:12" x14ac:dyDescent="0.2">
      <c r="A13" s="355"/>
      <c r="B13" s="479"/>
      <c r="C13" s="5"/>
      <c r="D13" s="133" t="s">
        <v>222</v>
      </c>
      <c r="E13" s="7" t="s">
        <v>629</v>
      </c>
      <c r="F13" s="311">
        <v>907.50798178919422</v>
      </c>
      <c r="G13" s="7" t="s">
        <v>629</v>
      </c>
      <c r="H13" s="39">
        <f t="shared" si="0"/>
        <v>954.69839684223234</v>
      </c>
      <c r="I13" s="7" t="s">
        <v>629</v>
      </c>
      <c r="J13" s="311">
        <f t="shared" si="1"/>
        <v>1006.2521102717129</v>
      </c>
      <c r="K13" s="7" t="s">
        <v>629</v>
      </c>
      <c r="L13" s="307">
        <f t="shared" si="2"/>
        <v>1060.5897242263854</v>
      </c>
    </row>
    <row r="14" spans="1:12" x14ac:dyDescent="0.2">
      <c r="A14" s="355"/>
      <c r="B14" s="479"/>
      <c r="C14" s="5"/>
      <c r="D14" s="133" t="s">
        <v>223</v>
      </c>
      <c r="E14" s="7" t="s">
        <v>629</v>
      </c>
      <c r="F14" s="311">
        <v>1955.6531654346086</v>
      </c>
      <c r="G14" s="7" t="s">
        <v>629</v>
      </c>
      <c r="H14" s="39">
        <f t="shared" si="0"/>
        <v>2057.3471300372084</v>
      </c>
      <c r="I14" s="7" t="s">
        <v>629</v>
      </c>
      <c r="J14" s="311">
        <f t="shared" si="1"/>
        <v>2168.4438750592176</v>
      </c>
      <c r="K14" s="7" t="s">
        <v>629</v>
      </c>
      <c r="L14" s="307">
        <f t="shared" si="2"/>
        <v>2285.5398443124154</v>
      </c>
    </row>
    <row r="15" spans="1:12" x14ac:dyDescent="0.2">
      <c r="A15" s="355"/>
      <c r="B15" s="479"/>
      <c r="C15" s="5"/>
      <c r="D15" s="133" t="s">
        <v>224</v>
      </c>
      <c r="E15" s="7" t="s">
        <v>629</v>
      </c>
      <c r="F15" s="311">
        <v>1955.6531654346086</v>
      </c>
      <c r="G15" s="7" t="s">
        <v>629</v>
      </c>
      <c r="H15" s="39">
        <f t="shared" si="0"/>
        <v>2057.3471300372084</v>
      </c>
      <c r="I15" s="7" t="s">
        <v>629</v>
      </c>
      <c r="J15" s="311">
        <f t="shared" si="1"/>
        <v>2168.4438750592176</v>
      </c>
      <c r="K15" s="7" t="s">
        <v>629</v>
      </c>
      <c r="L15" s="307">
        <f t="shared" si="2"/>
        <v>2285.5398443124154</v>
      </c>
    </row>
    <row r="16" spans="1:12" x14ac:dyDescent="0.2">
      <c r="A16" s="355"/>
      <c r="B16" s="479"/>
      <c r="C16" s="5"/>
      <c r="D16" s="133" t="s">
        <v>225</v>
      </c>
      <c r="E16" s="7" t="s">
        <v>629</v>
      </c>
      <c r="F16" s="311">
        <v>1955.6531654346086</v>
      </c>
      <c r="G16" s="7" t="s">
        <v>629</v>
      </c>
      <c r="H16" s="39">
        <f t="shared" si="0"/>
        <v>2057.3471300372084</v>
      </c>
      <c r="I16" s="7" t="s">
        <v>629</v>
      </c>
      <c r="J16" s="311">
        <f t="shared" si="1"/>
        <v>2168.4438750592176</v>
      </c>
      <c r="K16" s="7" t="s">
        <v>629</v>
      </c>
      <c r="L16" s="307">
        <f t="shared" si="2"/>
        <v>2285.5398443124154</v>
      </c>
    </row>
    <row r="17" spans="1:12" x14ac:dyDescent="0.2">
      <c r="A17" s="355"/>
      <c r="B17" s="479"/>
      <c r="C17" s="5"/>
      <c r="D17" s="133" t="s">
        <v>226</v>
      </c>
      <c r="E17" s="7" t="s">
        <v>629</v>
      </c>
      <c r="F17" s="311">
        <v>977.82658271730429</v>
      </c>
      <c r="G17" s="7" t="s">
        <v>629</v>
      </c>
      <c r="H17" s="39">
        <f t="shared" si="0"/>
        <v>1028.6735650186042</v>
      </c>
      <c r="I17" s="7" t="s">
        <v>629</v>
      </c>
      <c r="J17" s="311">
        <f t="shared" si="1"/>
        <v>1084.2219375296088</v>
      </c>
      <c r="K17" s="7" t="s">
        <v>629</v>
      </c>
      <c r="L17" s="307">
        <f t="shared" si="2"/>
        <v>1142.7699221562077</v>
      </c>
    </row>
    <row r="18" spans="1:12" x14ac:dyDescent="0.2">
      <c r="A18" s="355"/>
      <c r="B18" s="479"/>
      <c r="C18" s="5"/>
      <c r="D18" s="133" t="s">
        <v>227</v>
      </c>
      <c r="E18" s="7" t="s">
        <v>629</v>
      </c>
      <c r="F18" s="311">
        <v>1955.6531654346086</v>
      </c>
      <c r="G18" s="7" t="s">
        <v>629</v>
      </c>
      <c r="H18" s="39">
        <f t="shared" si="0"/>
        <v>2057.3471300372084</v>
      </c>
      <c r="I18" s="7" t="s">
        <v>629</v>
      </c>
      <c r="J18" s="311">
        <f t="shared" si="1"/>
        <v>2168.4438750592176</v>
      </c>
      <c r="K18" s="7" t="s">
        <v>629</v>
      </c>
      <c r="L18" s="307">
        <f t="shared" si="2"/>
        <v>2285.5398443124154</v>
      </c>
    </row>
    <row r="19" spans="1:12" x14ac:dyDescent="0.2">
      <c r="A19" s="355"/>
      <c r="B19" s="479"/>
      <c r="C19" s="5"/>
      <c r="D19" s="133" t="s">
        <v>228</v>
      </c>
      <c r="E19" s="7" t="s">
        <v>629</v>
      </c>
      <c r="F19" s="311">
        <v>2235.600803091801</v>
      </c>
      <c r="G19" s="7" t="s">
        <v>629</v>
      </c>
      <c r="H19" s="39">
        <f t="shared" si="0"/>
        <v>2351.8520448525746</v>
      </c>
      <c r="I19" s="7" t="s">
        <v>629</v>
      </c>
      <c r="J19" s="311">
        <f t="shared" si="1"/>
        <v>2478.8520552746136</v>
      </c>
      <c r="K19" s="7" t="s">
        <v>629</v>
      </c>
      <c r="L19" s="307">
        <f t="shared" si="2"/>
        <v>2612.710066259443</v>
      </c>
    </row>
    <row r="20" spans="1:12" x14ac:dyDescent="0.2">
      <c r="A20" s="355"/>
      <c r="B20" s="479"/>
      <c r="C20" s="5"/>
      <c r="D20" s="133" t="s">
        <v>229</v>
      </c>
      <c r="E20" s="7" t="s">
        <v>629</v>
      </c>
      <c r="F20" s="311">
        <v>443.13986245261827</v>
      </c>
      <c r="G20" s="7" t="s">
        <v>629</v>
      </c>
      <c r="H20" s="39">
        <f t="shared" si="0"/>
        <v>466.18313530015445</v>
      </c>
      <c r="I20" s="7" t="s">
        <v>629</v>
      </c>
      <c r="J20" s="311">
        <f t="shared" si="1"/>
        <v>491.35702460636281</v>
      </c>
      <c r="K20" s="7" t="s">
        <v>629</v>
      </c>
      <c r="L20" s="307">
        <f t="shared" si="2"/>
        <v>517.89030393510643</v>
      </c>
    </row>
    <row r="21" spans="1:12" x14ac:dyDescent="0.2">
      <c r="A21" s="355"/>
      <c r="B21" s="479"/>
      <c r="C21" s="5"/>
      <c r="D21" s="133" t="s">
        <v>230</v>
      </c>
      <c r="E21" s="7" t="s">
        <v>629</v>
      </c>
      <c r="F21" s="311">
        <v>1677.0322938326626</v>
      </c>
      <c r="G21" s="7" t="s">
        <v>629</v>
      </c>
      <c r="H21" s="39">
        <f t="shared" si="0"/>
        <v>1764.2379731119611</v>
      </c>
      <c r="I21" s="7" t="s">
        <v>629</v>
      </c>
      <c r="J21" s="311">
        <f t="shared" si="1"/>
        <v>1859.5068236600073</v>
      </c>
      <c r="K21" s="7" t="s">
        <v>629</v>
      </c>
      <c r="L21" s="307">
        <f t="shared" si="2"/>
        <v>1959.9201921376477</v>
      </c>
    </row>
    <row r="22" spans="1:12" x14ac:dyDescent="0.2">
      <c r="A22" s="355"/>
      <c r="B22" s="479"/>
      <c r="C22" s="312"/>
      <c r="D22" s="133" t="s">
        <v>231</v>
      </c>
      <c r="E22" s="7" t="s">
        <v>629</v>
      </c>
      <c r="F22" s="311">
        <v>427.21866978964977</v>
      </c>
      <c r="G22" s="7" t="s">
        <v>629</v>
      </c>
      <c r="H22" s="39">
        <f t="shared" si="0"/>
        <v>449.43404061871161</v>
      </c>
      <c r="I22" s="7" t="s">
        <v>629</v>
      </c>
      <c r="J22" s="311">
        <f t="shared" si="1"/>
        <v>473.70347881212206</v>
      </c>
      <c r="K22" s="7" t="s">
        <v>629</v>
      </c>
      <c r="L22" s="307">
        <f t="shared" si="2"/>
        <v>499.28346666797665</v>
      </c>
    </row>
    <row r="23" spans="1:12" x14ac:dyDescent="0.2">
      <c r="A23" s="355"/>
      <c r="B23" s="479"/>
      <c r="C23" s="312"/>
      <c r="D23" s="133" t="s">
        <v>232</v>
      </c>
      <c r="E23" s="7" t="s">
        <v>629</v>
      </c>
      <c r="F23" s="311">
        <v>677.97745423140088</v>
      </c>
      <c r="G23" s="7" t="s">
        <v>629</v>
      </c>
      <c r="H23" s="39">
        <f t="shared" si="0"/>
        <v>713.23228185143375</v>
      </c>
      <c r="I23" s="7" t="s">
        <v>629</v>
      </c>
      <c r="J23" s="311">
        <f t="shared" si="1"/>
        <v>751.74682507141119</v>
      </c>
      <c r="K23" s="7" t="s">
        <v>629</v>
      </c>
      <c r="L23" s="307">
        <f t="shared" si="2"/>
        <v>792.34115362526745</v>
      </c>
    </row>
    <row r="24" spans="1:12" x14ac:dyDescent="0.2">
      <c r="A24" s="355"/>
      <c r="B24" s="479"/>
      <c r="C24" s="312"/>
      <c r="D24" s="133" t="s">
        <v>233</v>
      </c>
      <c r="E24" s="7" t="s">
        <v>629</v>
      </c>
      <c r="F24" s="311">
        <v>65.011536707120655</v>
      </c>
      <c r="G24" s="7" t="s">
        <v>629</v>
      </c>
      <c r="H24" s="39">
        <f t="shared" si="0"/>
        <v>68.392136615890934</v>
      </c>
      <c r="I24" s="7" t="s">
        <v>629</v>
      </c>
      <c r="J24" s="311">
        <f t="shared" si="1"/>
        <v>72.085311993149048</v>
      </c>
      <c r="K24" s="7" t="s">
        <v>629</v>
      </c>
      <c r="L24" s="307">
        <f t="shared" si="2"/>
        <v>75.977918840779097</v>
      </c>
    </row>
    <row r="25" spans="1:12" x14ac:dyDescent="0.2">
      <c r="A25" s="355"/>
      <c r="B25" s="479"/>
      <c r="C25" s="312"/>
      <c r="D25" s="133" t="s">
        <v>234</v>
      </c>
      <c r="E25" s="6" t="s">
        <v>360</v>
      </c>
      <c r="F25" s="311">
        <v>132.676605524736</v>
      </c>
      <c r="G25" s="6" t="s">
        <v>360</v>
      </c>
      <c r="H25" s="39">
        <f t="shared" si="0"/>
        <v>139.57578901202228</v>
      </c>
      <c r="I25" s="6" t="s">
        <v>360</v>
      </c>
      <c r="J25" s="311">
        <f t="shared" si="1"/>
        <v>147.11288161867148</v>
      </c>
      <c r="K25" s="6" t="s">
        <v>360</v>
      </c>
      <c r="L25" s="307">
        <f t="shared" si="2"/>
        <v>155.05697722607974</v>
      </c>
    </row>
    <row r="26" spans="1:12" x14ac:dyDescent="0.2">
      <c r="A26" s="355"/>
      <c r="B26" s="479"/>
      <c r="C26" s="312"/>
      <c r="D26" s="133" t="s">
        <v>235</v>
      </c>
      <c r="E26" s="6" t="s">
        <v>360</v>
      </c>
      <c r="F26" s="311">
        <v>65.011536707120655</v>
      </c>
      <c r="G26" s="6" t="s">
        <v>360</v>
      </c>
      <c r="H26" s="39">
        <f t="shared" si="0"/>
        <v>68.392136615890934</v>
      </c>
      <c r="I26" s="6" t="s">
        <v>360</v>
      </c>
      <c r="J26" s="311">
        <f t="shared" si="1"/>
        <v>72.085311993149048</v>
      </c>
      <c r="K26" s="6" t="s">
        <v>360</v>
      </c>
      <c r="L26" s="307">
        <f t="shared" si="2"/>
        <v>75.977918840779097</v>
      </c>
    </row>
    <row r="27" spans="1:12" s="38" customFormat="1" x14ac:dyDescent="0.2">
      <c r="A27" s="355"/>
      <c r="B27" s="479"/>
      <c r="C27" s="190"/>
      <c r="D27" s="50" t="s">
        <v>236</v>
      </c>
      <c r="E27" s="100" t="s">
        <v>359</v>
      </c>
      <c r="F27" s="306">
        <v>53.070642209894388</v>
      </c>
      <c r="G27" s="100" t="s">
        <v>359</v>
      </c>
      <c r="H27" s="39">
        <f t="shared" si="0"/>
        <v>55.830315604808895</v>
      </c>
      <c r="I27" s="100" t="s">
        <v>359</v>
      </c>
      <c r="J27" s="306">
        <f t="shared" si="1"/>
        <v>58.845152647468574</v>
      </c>
      <c r="K27" s="100" t="s">
        <v>359</v>
      </c>
      <c r="L27" s="307">
        <f t="shared" si="2"/>
        <v>62.022790890431878</v>
      </c>
    </row>
    <row r="28" spans="1:12" x14ac:dyDescent="0.2">
      <c r="A28" s="355"/>
      <c r="B28" s="479"/>
      <c r="C28" s="312"/>
      <c r="D28" s="133" t="s">
        <v>237</v>
      </c>
      <c r="E28" s="7" t="s">
        <v>629</v>
      </c>
      <c r="F28" s="311">
        <v>2096.2903672908283</v>
      </c>
      <c r="G28" s="7" t="s">
        <v>629</v>
      </c>
      <c r="H28" s="39">
        <f t="shared" si="0"/>
        <v>2205.2974663899513</v>
      </c>
      <c r="I28" s="7" t="s">
        <v>629</v>
      </c>
      <c r="J28" s="311">
        <f t="shared" si="1"/>
        <v>2324.3835295750087</v>
      </c>
      <c r="K28" s="7" t="s">
        <v>629</v>
      </c>
      <c r="L28" s="307">
        <f t="shared" si="2"/>
        <v>2449.9002401720591</v>
      </c>
    </row>
    <row r="29" spans="1:12" ht="25.5" x14ac:dyDescent="0.2">
      <c r="A29" s="355"/>
      <c r="B29" s="479"/>
      <c r="C29" s="312"/>
      <c r="D29" s="133" t="s">
        <v>238</v>
      </c>
      <c r="E29" s="7" t="s">
        <v>627</v>
      </c>
      <c r="F29" s="311">
        <v>883.62619279474177</v>
      </c>
      <c r="G29" s="7" t="s">
        <v>627</v>
      </c>
      <c r="H29" s="39">
        <f t="shared" si="0"/>
        <v>929.57475482006839</v>
      </c>
      <c r="I29" s="7" t="s">
        <v>627</v>
      </c>
      <c r="J29" s="311">
        <f t="shared" si="1"/>
        <v>979.7717915803521</v>
      </c>
      <c r="K29" s="7" t="s">
        <v>627</v>
      </c>
      <c r="L29" s="307">
        <f t="shared" si="2"/>
        <v>1032.6794683256912</v>
      </c>
    </row>
    <row r="30" spans="1:12" x14ac:dyDescent="0.2">
      <c r="A30" s="355"/>
      <c r="B30" s="479"/>
      <c r="C30" s="312"/>
      <c r="D30" s="133" t="s">
        <v>239</v>
      </c>
      <c r="E30" s="7" t="s">
        <v>627</v>
      </c>
      <c r="F30" s="311">
        <v>1048.1451836454141</v>
      </c>
      <c r="G30" s="7" t="s">
        <v>627</v>
      </c>
      <c r="H30" s="39">
        <f t="shared" si="0"/>
        <v>1102.6487331949756</v>
      </c>
      <c r="I30" s="7" t="s">
        <v>627</v>
      </c>
      <c r="J30" s="311">
        <f t="shared" si="1"/>
        <v>1162.1917647875043</v>
      </c>
      <c r="K30" s="7" t="s">
        <v>627</v>
      </c>
      <c r="L30" s="307">
        <f t="shared" si="2"/>
        <v>1224.9501200860295</v>
      </c>
    </row>
    <row r="31" spans="1:12" ht="25.5" x14ac:dyDescent="0.2">
      <c r="A31" s="355"/>
      <c r="B31" s="479"/>
      <c r="C31" s="312"/>
      <c r="D31" s="133" t="s">
        <v>240</v>
      </c>
      <c r="E31" s="7" t="s">
        <v>629</v>
      </c>
      <c r="F31" s="311">
        <v>443.13986245261827</v>
      </c>
      <c r="G31" s="7" t="s">
        <v>629</v>
      </c>
      <c r="H31" s="39">
        <f t="shared" si="0"/>
        <v>466.18313530015445</v>
      </c>
      <c r="I31" s="7" t="s">
        <v>629</v>
      </c>
      <c r="J31" s="311">
        <f t="shared" si="1"/>
        <v>491.35702460636281</v>
      </c>
      <c r="K31" s="7" t="s">
        <v>629</v>
      </c>
      <c r="L31" s="307">
        <f t="shared" si="2"/>
        <v>517.89030393510643</v>
      </c>
    </row>
    <row r="32" spans="1:12" ht="25.5" x14ac:dyDescent="0.2">
      <c r="A32" s="355"/>
      <c r="B32" s="479"/>
      <c r="C32" s="312"/>
      <c r="D32" s="133" t="s">
        <v>241</v>
      </c>
      <c r="E32" s="7" t="s">
        <v>629</v>
      </c>
      <c r="F32" s="311">
        <v>103.48775230929408</v>
      </c>
      <c r="G32" s="7" t="s">
        <v>629</v>
      </c>
      <c r="H32" s="39">
        <f t="shared" si="0"/>
        <v>108.86911542937737</v>
      </c>
      <c r="I32" s="7" t="s">
        <v>629</v>
      </c>
      <c r="J32" s="311">
        <f t="shared" si="1"/>
        <v>114.74804766256375</v>
      </c>
      <c r="K32" s="7" t="s">
        <v>629</v>
      </c>
      <c r="L32" s="307">
        <f t="shared" si="2"/>
        <v>120.9444422363422</v>
      </c>
    </row>
    <row r="33" spans="1:12" x14ac:dyDescent="0.2">
      <c r="A33" s="355"/>
      <c r="B33" s="479"/>
      <c r="C33" s="312"/>
      <c r="D33" s="133" t="s">
        <v>355</v>
      </c>
      <c r="E33" s="7" t="s">
        <v>629</v>
      </c>
      <c r="F33" s="311">
        <v>310.46325692788218</v>
      </c>
      <c r="G33" s="7" t="s">
        <v>629</v>
      </c>
      <c r="H33" s="39">
        <f t="shared" si="0"/>
        <v>326.60734628813208</v>
      </c>
      <c r="I33" s="7" t="s">
        <v>629</v>
      </c>
      <c r="J33" s="311">
        <f t="shared" si="1"/>
        <v>344.24414298769125</v>
      </c>
      <c r="K33" s="7" t="s">
        <v>629</v>
      </c>
      <c r="L33" s="307">
        <f t="shared" si="2"/>
        <v>362.83332670902661</v>
      </c>
    </row>
    <row r="34" spans="1:12" x14ac:dyDescent="0.2">
      <c r="A34" s="355"/>
      <c r="B34" s="479"/>
      <c r="C34" s="312"/>
      <c r="D34" s="133" t="s">
        <v>356</v>
      </c>
      <c r="E34" s="7" t="s">
        <v>629</v>
      </c>
      <c r="F34" s="311">
        <v>3129.1652246400004</v>
      </c>
      <c r="G34" s="7" t="s">
        <v>629</v>
      </c>
      <c r="H34" s="39">
        <f t="shared" si="0"/>
        <v>3291.88181632128</v>
      </c>
      <c r="I34" s="7" t="s">
        <v>629</v>
      </c>
      <c r="J34" s="311">
        <f t="shared" si="1"/>
        <v>3469.6434344026293</v>
      </c>
      <c r="K34" s="7" t="s">
        <v>629</v>
      </c>
      <c r="L34" s="307">
        <f t="shared" si="2"/>
        <v>3657.0041798603716</v>
      </c>
    </row>
    <row r="35" spans="1:12" ht="13.5" thickBot="1" x14ac:dyDescent="0.25">
      <c r="A35" s="355"/>
      <c r="B35" s="480"/>
      <c r="C35" s="312"/>
      <c r="D35" s="133" t="s">
        <v>624</v>
      </c>
      <c r="E35" s="313" t="s">
        <v>629</v>
      </c>
      <c r="F35" s="314">
        <v>1501.9993078271996</v>
      </c>
      <c r="G35" s="313" t="s">
        <v>629</v>
      </c>
      <c r="H35" s="135">
        <f t="shared" si="0"/>
        <v>1580.1032718342142</v>
      </c>
      <c r="I35" s="313" t="s">
        <v>629</v>
      </c>
      <c r="J35" s="314">
        <f t="shared" ref="J35" si="3">H35*105.4/100</f>
        <v>1665.4288485132618</v>
      </c>
      <c r="K35" s="313" t="s">
        <v>629</v>
      </c>
      <c r="L35" s="315">
        <f t="shared" si="2"/>
        <v>1755.3620063329779</v>
      </c>
    </row>
    <row r="36" spans="1:12" s="319" customFormat="1" ht="25.5" x14ac:dyDescent="0.2">
      <c r="A36" s="355"/>
      <c r="B36" s="478">
        <v>21</v>
      </c>
      <c r="C36" s="316" t="s">
        <v>622</v>
      </c>
      <c r="D36" s="317" t="s">
        <v>242</v>
      </c>
      <c r="E36" s="318" t="s">
        <v>629</v>
      </c>
      <c r="F36" s="304">
        <v>0</v>
      </c>
      <c r="G36" s="318" t="s">
        <v>629</v>
      </c>
      <c r="H36" s="36">
        <f t="shared" si="0"/>
        <v>0</v>
      </c>
      <c r="I36" s="318" t="s">
        <v>629</v>
      </c>
      <c r="J36" s="304">
        <f>H36*105.4/100</f>
        <v>0</v>
      </c>
      <c r="K36" s="318" t="s">
        <v>629</v>
      </c>
      <c r="L36" s="305">
        <f t="shared" si="2"/>
        <v>0</v>
      </c>
    </row>
    <row r="37" spans="1:12" s="38" customFormat="1" x14ac:dyDescent="0.2">
      <c r="A37" s="355"/>
      <c r="B37" s="479"/>
      <c r="C37" s="198"/>
      <c r="D37" s="320" t="s">
        <v>243</v>
      </c>
      <c r="E37" s="189" t="s">
        <v>629</v>
      </c>
      <c r="F37" s="306">
        <v>0</v>
      </c>
      <c r="G37" s="189" t="s">
        <v>629</v>
      </c>
      <c r="H37" s="39">
        <f t="shared" si="0"/>
        <v>0</v>
      </c>
      <c r="I37" s="189" t="s">
        <v>629</v>
      </c>
      <c r="J37" s="306">
        <f>H37*105.4/100</f>
        <v>0</v>
      </c>
      <c r="K37" s="189" t="s">
        <v>629</v>
      </c>
      <c r="L37" s="307">
        <f t="shared" si="2"/>
        <v>0</v>
      </c>
    </row>
    <row r="38" spans="1:12" s="38" customFormat="1" x14ac:dyDescent="0.2">
      <c r="A38" s="355"/>
      <c r="B38" s="479"/>
      <c r="C38" s="198"/>
      <c r="D38" s="320" t="s">
        <v>244</v>
      </c>
      <c r="E38" s="189" t="s">
        <v>629</v>
      </c>
      <c r="F38" s="321">
        <v>0</v>
      </c>
      <c r="G38" s="189" t="s">
        <v>629</v>
      </c>
      <c r="H38" s="39">
        <f t="shared" si="0"/>
        <v>0</v>
      </c>
      <c r="I38" s="189" t="s">
        <v>629</v>
      </c>
      <c r="J38" s="306">
        <f t="shared" ref="J38:J80" si="4">H38*105.4/100</f>
        <v>0</v>
      </c>
      <c r="K38" s="189" t="s">
        <v>629</v>
      </c>
      <c r="L38" s="307">
        <f t="shared" si="2"/>
        <v>0</v>
      </c>
    </row>
    <row r="39" spans="1:12" s="38" customFormat="1" x14ac:dyDescent="0.2">
      <c r="A39" s="355"/>
      <c r="B39" s="479"/>
      <c r="C39" s="198"/>
      <c r="D39" s="320" t="s">
        <v>245</v>
      </c>
      <c r="E39" s="189" t="s">
        <v>629</v>
      </c>
      <c r="F39" s="306">
        <v>0</v>
      </c>
      <c r="G39" s="189" t="s">
        <v>629</v>
      </c>
      <c r="H39" s="39">
        <f t="shared" si="0"/>
        <v>0</v>
      </c>
      <c r="I39" s="189" t="s">
        <v>629</v>
      </c>
      <c r="J39" s="306">
        <f t="shared" si="4"/>
        <v>0</v>
      </c>
      <c r="K39" s="189" t="s">
        <v>629</v>
      </c>
      <c r="L39" s="307">
        <f t="shared" si="2"/>
        <v>0</v>
      </c>
    </row>
    <row r="40" spans="1:12" s="38" customFormat="1" x14ac:dyDescent="0.2">
      <c r="A40" s="355"/>
      <c r="B40" s="479"/>
      <c r="C40" s="198"/>
      <c r="D40" s="320" t="s">
        <v>246</v>
      </c>
      <c r="E40" s="189" t="s">
        <v>629</v>
      </c>
      <c r="F40" s="306">
        <v>0</v>
      </c>
      <c r="G40" s="189" t="s">
        <v>629</v>
      </c>
      <c r="H40" s="39">
        <f t="shared" si="0"/>
        <v>0</v>
      </c>
      <c r="I40" s="189" t="s">
        <v>629</v>
      </c>
      <c r="J40" s="306">
        <f t="shared" si="4"/>
        <v>0</v>
      </c>
      <c r="K40" s="189" t="s">
        <v>629</v>
      </c>
      <c r="L40" s="307">
        <f t="shared" si="2"/>
        <v>0</v>
      </c>
    </row>
    <row r="41" spans="1:12" s="38" customFormat="1" x14ac:dyDescent="0.2">
      <c r="A41" s="355"/>
      <c r="B41" s="479"/>
      <c r="C41" s="198"/>
      <c r="D41" s="320" t="s">
        <v>247</v>
      </c>
      <c r="E41" s="189" t="s">
        <v>629</v>
      </c>
      <c r="F41" s="306">
        <v>0</v>
      </c>
      <c r="G41" s="189" t="s">
        <v>629</v>
      </c>
      <c r="H41" s="39">
        <f t="shared" si="0"/>
        <v>0</v>
      </c>
      <c r="I41" s="189" t="s">
        <v>629</v>
      </c>
      <c r="J41" s="306">
        <f t="shared" si="4"/>
        <v>0</v>
      </c>
      <c r="K41" s="189" t="s">
        <v>629</v>
      </c>
      <c r="L41" s="307">
        <f t="shared" si="2"/>
        <v>0</v>
      </c>
    </row>
    <row r="42" spans="1:12" s="38" customFormat="1" x14ac:dyDescent="0.2">
      <c r="A42" s="355"/>
      <c r="B42" s="479"/>
      <c r="C42" s="198"/>
      <c r="D42" s="320" t="s">
        <v>248</v>
      </c>
      <c r="E42" s="189" t="s">
        <v>629</v>
      </c>
      <c r="F42" s="306">
        <v>0</v>
      </c>
      <c r="G42" s="189" t="s">
        <v>629</v>
      </c>
      <c r="H42" s="39">
        <f t="shared" si="0"/>
        <v>0</v>
      </c>
      <c r="I42" s="189" t="s">
        <v>629</v>
      </c>
      <c r="J42" s="306">
        <f t="shared" si="4"/>
        <v>0</v>
      </c>
      <c r="K42" s="189" t="s">
        <v>629</v>
      </c>
      <c r="L42" s="307">
        <f t="shared" si="2"/>
        <v>0</v>
      </c>
    </row>
    <row r="43" spans="1:12" s="38" customFormat="1" x14ac:dyDescent="0.2">
      <c r="A43" s="355"/>
      <c r="B43" s="479"/>
      <c r="C43" s="198"/>
      <c r="D43" s="320" t="s">
        <v>249</v>
      </c>
      <c r="E43" s="189" t="s">
        <v>629</v>
      </c>
      <c r="F43" s="306">
        <v>0</v>
      </c>
      <c r="G43" s="189" t="s">
        <v>629</v>
      </c>
      <c r="H43" s="39">
        <f t="shared" si="0"/>
        <v>0</v>
      </c>
      <c r="I43" s="189" t="s">
        <v>629</v>
      </c>
      <c r="J43" s="306">
        <f t="shared" si="4"/>
        <v>0</v>
      </c>
      <c r="K43" s="189" t="s">
        <v>629</v>
      </c>
      <c r="L43" s="307">
        <f t="shared" si="2"/>
        <v>0</v>
      </c>
    </row>
    <row r="44" spans="1:12" s="38" customFormat="1" x14ac:dyDescent="0.2">
      <c r="A44" s="355"/>
      <c r="B44" s="479"/>
      <c r="C44" s="198"/>
      <c r="D44" s="320" t="s">
        <v>250</v>
      </c>
      <c r="E44" s="189" t="s">
        <v>629</v>
      </c>
      <c r="F44" s="306">
        <v>0</v>
      </c>
      <c r="G44" s="189" t="s">
        <v>629</v>
      </c>
      <c r="H44" s="39">
        <f t="shared" si="0"/>
        <v>0</v>
      </c>
      <c r="I44" s="189" t="s">
        <v>629</v>
      </c>
      <c r="J44" s="306">
        <f t="shared" si="4"/>
        <v>0</v>
      </c>
      <c r="K44" s="189" t="s">
        <v>629</v>
      </c>
      <c r="L44" s="307">
        <f t="shared" si="2"/>
        <v>0</v>
      </c>
    </row>
    <row r="45" spans="1:12" s="38" customFormat="1" x14ac:dyDescent="0.2">
      <c r="A45" s="355"/>
      <c r="B45" s="479"/>
      <c r="C45" s="198"/>
      <c r="D45" s="320" t="s">
        <v>251</v>
      </c>
      <c r="E45" s="189" t="s">
        <v>629</v>
      </c>
      <c r="F45" s="306">
        <v>0</v>
      </c>
      <c r="G45" s="189" t="s">
        <v>629</v>
      </c>
      <c r="H45" s="39">
        <f t="shared" si="0"/>
        <v>0</v>
      </c>
      <c r="I45" s="189" t="s">
        <v>629</v>
      </c>
      <c r="J45" s="306">
        <f t="shared" si="4"/>
        <v>0</v>
      </c>
      <c r="K45" s="189" t="s">
        <v>629</v>
      </c>
      <c r="L45" s="307">
        <f t="shared" si="2"/>
        <v>0</v>
      </c>
    </row>
    <row r="46" spans="1:12" s="38" customFormat="1" x14ac:dyDescent="0.2">
      <c r="A46" s="355"/>
      <c r="B46" s="479"/>
      <c r="C46" s="198"/>
      <c r="D46" s="320" t="s">
        <v>621</v>
      </c>
      <c r="E46" s="189" t="s">
        <v>629</v>
      </c>
      <c r="F46" s="306">
        <v>81.358295840639997</v>
      </c>
      <c r="G46" s="189" t="s">
        <v>629</v>
      </c>
      <c r="H46" s="39">
        <f t="shared" si="0"/>
        <v>85.588927224353284</v>
      </c>
      <c r="I46" s="189" t="s">
        <v>629</v>
      </c>
      <c r="J46" s="306">
        <f t="shared" si="4"/>
        <v>90.210729294468365</v>
      </c>
      <c r="K46" s="189" t="s">
        <v>629</v>
      </c>
      <c r="L46" s="307">
        <f t="shared" si="2"/>
        <v>95.082108676369657</v>
      </c>
    </row>
    <row r="47" spans="1:12" x14ac:dyDescent="0.2">
      <c r="A47" s="355"/>
      <c r="B47" s="479"/>
      <c r="C47" s="322"/>
      <c r="D47" s="231" t="s">
        <v>623</v>
      </c>
      <c r="E47" s="7" t="s">
        <v>629</v>
      </c>
      <c r="F47" s="311">
        <v>1877.4991347839996</v>
      </c>
      <c r="G47" s="7" t="s">
        <v>629</v>
      </c>
      <c r="H47" s="39">
        <f t="shared" si="0"/>
        <v>1975.1290897927674</v>
      </c>
      <c r="I47" s="7" t="s">
        <v>629</v>
      </c>
      <c r="J47" s="311">
        <f t="shared" si="4"/>
        <v>2081.786060641577</v>
      </c>
      <c r="K47" s="7" t="s">
        <v>629</v>
      </c>
      <c r="L47" s="307">
        <f t="shared" si="2"/>
        <v>2194.2025079162222</v>
      </c>
    </row>
    <row r="48" spans="1:12" ht="76.5" x14ac:dyDescent="0.2">
      <c r="A48" s="133"/>
      <c r="B48" s="479"/>
      <c r="C48" s="322"/>
      <c r="D48" s="323" t="s">
        <v>589</v>
      </c>
      <c r="E48" s="7" t="s">
        <v>629</v>
      </c>
      <c r="F48" s="311">
        <v>6844.5</v>
      </c>
      <c r="G48" s="7" t="s">
        <v>629</v>
      </c>
      <c r="H48" s="39">
        <f t="shared" si="0"/>
        <v>7200.4140000000007</v>
      </c>
      <c r="I48" s="7" t="s">
        <v>629</v>
      </c>
      <c r="J48" s="311">
        <f t="shared" si="4"/>
        <v>7589.2363560000013</v>
      </c>
      <c r="K48" s="7" t="s">
        <v>629</v>
      </c>
      <c r="L48" s="307">
        <f t="shared" si="2"/>
        <v>7999.0551192240018</v>
      </c>
    </row>
    <row r="49" spans="1:12" ht="38.25" x14ac:dyDescent="0.2">
      <c r="A49" s="133"/>
      <c r="B49" s="479"/>
      <c r="C49" s="322"/>
      <c r="D49" s="323" t="s">
        <v>590</v>
      </c>
      <c r="E49" s="7" t="s">
        <v>629</v>
      </c>
      <c r="F49" s="311">
        <v>1579.5</v>
      </c>
      <c r="G49" s="7" t="s">
        <v>629</v>
      </c>
      <c r="H49" s="39">
        <f t="shared" si="0"/>
        <v>1661.634</v>
      </c>
      <c r="I49" s="7" t="s">
        <v>629</v>
      </c>
      <c r="J49" s="311">
        <f t="shared" si="4"/>
        <v>1751.3622359999999</v>
      </c>
      <c r="K49" s="7" t="s">
        <v>629</v>
      </c>
      <c r="L49" s="307">
        <f t="shared" si="2"/>
        <v>1845.9357967440001</v>
      </c>
    </row>
    <row r="50" spans="1:12" ht="38.25" x14ac:dyDescent="0.2">
      <c r="A50" s="133"/>
      <c r="B50" s="479"/>
      <c r="C50" s="322"/>
      <c r="D50" s="323" t="s">
        <v>591</v>
      </c>
      <c r="E50" s="7" t="s">
        <v>629</v>
      </c>
      <c r="F50" s="311">
        <v>263.25</v>
      </c>
      <c r="G50" s="7" t="s">
        <v>629</v>
      </c>
      <c r="H50" s="39">
        <f t="shared" si="0"/>
        <v>276.93900000000002</v>
      </c>
      <c r="I50" s="7" t="s">
        <v>629</v>
      </c>
      <c r="J50" s="311">
        <f t="shared" si="4"/>
        <v>291.89370600000001</v>
      </c>
      <c r="K50" s="7" t="s">
        <v>629</v>
      </c>
      <c r="L50" s="307">
        <f t="shared" si="2"/>
        <v>307.65596612400003</v>
      </c>
    </row>
    <row r="51" spans="1:12" ht="38.25" x14ac:dyDescent="0.2">
      <c r="A51" s="133"/>
      <c r="B51" s="479"/>
      <c r="C51" s="322"/>
      <c r="D51" s="323" t="s">
        <v>592</v>
      </c>
      <c r="E51" s="7" t="s">
        <v>629</v>
      </c>
      <c r="F51" s="311">
        <v>2632.5</v>
      </c>
      <c r="G51" s="7" t="s">
        <v>629</v>
      </c>
      <c r="H51" s="39">
        <f t="shared" si="0"/>
        <v>2769.39</v>
      </c>
      <c r="I51" s="7" t="s">
        <v>629</v>
      </c>
      <c r="J51" s="311">
        <f t="shared" si="4"/>
        <v>2918.9370600000002</v>
      </c>
      <c r="K51" s="7" t="s">
        <v>629</v>
      </c>
      <c r="L51" s="307">
        <f t="shared" si="2"/>
        <v>3076.5596612400004</v>
      </c>
    </row>
    <row r="52" spans="1:12" ht="63.75" x14ac:dyDescent="0.2">
      <c r="A52" s="133"/>
      <c r="B52" s="479"/>
      <c r="C52" s="322"/>
      <c r="D52" s="323" t="s">
        <v>593</v>
      </c>
      <c r="E52" s="7" t="s">
        <v>629</v>
      </c>
      <c r="F52" s="311">
        <v>2632.5</v>
      </c>
      <c r="G52" s="7" t="s">
        <v>629</v>
      </c>
      <c r="H52" s="39">
        <f t="shared" si="0"/>
        <v>2769.39</v>
      </c>
      <c r="I52" s="7" t="s">
        <v>629</v>
      </c>
      <c r="J52" s="311">
        <f t="shared" si="4"/>
        <v>2918.9370600000002</v>
      </c>
      <c r="K52" s="7" t="s">
        <v>629</v>
      </c>
      <c r="L52" s="307">
        <f t="shared" si="2"/>
        <v>3076.5596612400004</v>
      </c>
    </row>
    <row r="53" spans="1:12" ht="25.5" x14ac:dyDescent="0.2">
      <c r="A53" s="133"/>
      <c r="B53" s="479"/>
      <c r="C53" s="322"/>
      <c r="D53" s="323" t="s">
        <v>594</v>
      </c>
      <c r="E53" s="7" t="s">
        <v>629</v>
      </c>
      <c r="F53" s="311">
        <v>2632.5</v>
      </c>
      <c r="G53" s="7" t="s">
        <v>629</v>
      </c>
      <c r="H53" s="39">
        <f t="shared" si="0"/>
        <v>2769.39</v>
      </c>
      <c r="I53" s="7" t="s">
        <v>629</v>
      </c>
      <c r="J53" s="311">
        <f t="shared" si="4"/>
        <v>2918.9370600000002</v>
      </c>
      <c r="K53" s="7" t="s">
        <v>629</v>
      </c>
      <c r="L53" s="307">
        <f t="shared" si="2"/>
        <v>3076.5596612400004</v>
      </c>
    </row>
    <row r="54" spans="1:12" ht="102" x14ac:dyDescent="0.2">
      <c r="A54" s="133"/>
      <c r="B54" s="479"/>
      <c r="C54" s="322"/>
      <c r="D54" s="323" t="s">
        <v>595</v>
      </c>
      <c r="E54" s="7" t="s">
        <v>765</v>
      </c>
      <c r="F54" s="311" t="s">
        <v>643</v>
      </c>
      <c r="G54" s="7" t="s">
        <v>765</v>
      </c>
      <c r="H54" s="39">
        <f>2843*105.2/100</f>
        <v>2990.8360000000002</v>
      </c>
      <c r="I54" s="7" t="s">
        <v>765</v>
      </c>
      <c r="J54" s="311">
        <f t="shared" si="4"/>
        <v>3152.341144</v>
      </c>
      <c r="K54" s="7" t="s">
        <v>765</v>
      </c>
      <c r="L54" s="307">
        <f t="shared" si="2"/>
        <v>3322.5675657760003</v>
      </c>
    </row>
    <row r="55" spans="1:12" ht="25.5" x14ac:dyDescent="0.2">
      <c r="A55" s="133"/>
      <c r="B55" s="479"/>
      <c r="C55" s="322"/>
      <c r="D55" s="323" t="s">
        <v>596</v>
      </c>
      <c r="E55" s="7" t="s">
        <v>629</v>
      </c>
      <c r="F55" s="311">
        <v>1053</v>
      </c>
      <c r="G55" s="7" t="s">
        <v>629</v>
      </c>
      <c r="H55" s="39">
        <f t="shared" si="0"/>
        <v>1107.7560000000001</v>
      </c>
      <c r="I55" s="7" t="s">
        <v>629</v>
      </c>
      <c r="J55" s="311">
        <f t="shared" si="4"/>
        <v>1167.574824</v>
      </c>
      <c r="K55" s="7" t="s">
        <v>629</v>
      </c>
      <c r="L55" s="307">
        <f t="shared" si="2"/>
        <v>1230.6238644960001</v>
      </c>
    </row>
    <row r="56" spans="1:12" ht="25.5" x14ac:dyDescent="0.2">
      <c r="A56" s="133"/>
      <c r="B56" s="479"/>
      <c r="C56" s="322"/>
      <c r="D56" s="323" t="s">
        <v>597</v>
      </c>
      <c r="E56" s="7" t="s">
        <v>629</v>
      </c>
      <c r="F56" s="311">
        <v>2106</v>
      </c>
      <c r="G56" s="7" t="s">
        <v>629</v>
      </c>
      <c r="H56" s="39">
        <f t="shared" si="0"/>
        <v>2215.5120000000002</v>
      </c>
      <c r="I56" s="7" t="s">
        <v>629</v>
      </c>
      <c r="J56" s="311">
        <f t="shared" si="4"/>
        <v>2335.1496480000001</v>
      </c>
      <c r="K56" s="7" t="s">
        <v>629</v>
      </c>
      <c r="L56" s="307">
        <f t="shared" si="2"/>
        <v>2461.2477289920002</v>
      </c>
    </row>
    <row r="57" spans="1:12" ht="51" x14ac:dyDescent="0.2">
      <c r="A57" s="133"/>
      <c r="B57" s="479"/>
      <c r="C57" s="322"/>
      <c r="D57" s="323" t="s">
        <v>598</v>
      </c>
      <c r="E57" s="7"/>
      <c r="F57" s="311"/>
      <c r="G57" s="7"/>
      <c r="H57" s="39">
        <f t="shared" si="0"/>
        <v>0</v>
      </c>
      <c r="I57" s="7"/>
      <c r="J57" s="311"/>
      <c r="K57" s="7"/>
      <c r="L57" s="307">
        <f t="shared" si="2"/>
        <v>0</v>
      </c>
    </row>
    <row r="58" spans="1:12" x14ac:dyDescent="0.2">
      <c r="A58" s="133"/>
      <c r="B58" s="479"/>
      <c r="C58" s="322"/>
      <c r="D58" s="323" t="s">
        <v>599</v>
      </c>
      <c r="E58" s="7" t="s">
        <v>629</v>
      </c>
      <c r="F58" s="311">
        <v>315.89999999999998</v>
      </c>
      <c r="G58" s="7" t="s">
        <v>629</v>
      </c>
      <c r="H58" s="39">
        <f t="shared" si="0"/>
        <v>332.32679999999999</v>
      </c>
      <c r="I58" s="7" t="s">
        <v>629</v>
      </c>
      <c r="J58" s="311">
        <f t="shared" si="4"/>
        <v>350.27244720000004</v>
      </c>
      <c r="K58" s="7" t="s">
        <v>629</v>
      </c>
      <c r="L58" s="307">
        <f t="shared" si="2"/>
        <v>369.18715934880004</v>
      </c>
    </row>
    <row r="59" spans="1:12" x14ac:dyDescent="0.2">
      <c r="A59" s="133"/>
      <c r="B59" s="479"/>
      <c r="C59" s="322"/>
      <c r="D59" s="323" t="s">
        <v>600</v>
      </c>
      <c r="E59" s="7" t="s">
        <v>629</v>
      </c>
      <c r="F59" s="311">
        <v>368.55</v>
      </c>
      <c r="G59" s="7" t="s">
        <v>629</v>
      </c>
      <c r="H59" s="39">
        <f t="shared" si="0"/>
        <v>387.71460000000002</v>
      </c>
      <c r="I59" s="7" t="s">
        <v>629</v>
      </c>
      <c r="J59" s="311">
        <f t="shared" si="4"/>
        <v>408.65118840000002</v>
      </c>
      <c r="K59" s="7" t="s">
        <v>629</v>
      </c>
      <c r="L59" s="307">
        <f t="shared" si="2"/>
        <v>430.71835257360004</v>
      </c>
    </row>
    <row r="60" spans="1:12" x14ac:dyDescent="0.2">
      <c r="A60" s="133"/>
      <c r="B60" s="479"/>
      <c r="C60" s="322"/>
      <c r="D60" s="323" t="s">
        <v>601</v>
      </c>
      <c r="E60" s="7" t="s">
        <v>629</v>
      </c>
      <c r="F60" s="311">
        <v>526.5</v>
      </c>
      <c r="G60" s="7" t="s">
        <v>629</v>
      </c>
      <c r="H60" s="39">
        <f t="shared" si="0"/>
        <v>553.87800000000004</v>
      </c>
      <c r="I60" s="7" t="s">
        <v>629</v>
      </c>
      <c r="J60" s="311">
        <f t="shared" si="4"/>
        <v>583.78741200000002</v>
      </c>
      <c r="K60" s="7" t="s">
        <v>629</v>
      </c>
      <c r="L60" s="307">
        <f t="shared" si="2"/>
        <v>615.31193224800006</v>
      </c>
    </row>
    <row r="61" spans="1:12" x14ac:dyDescent="0.2">
      <c r="A61" s="133"/>
      <c r="B61" s="479"/>
      <c r="C61" s="322"/>
      <c r="D61" s="323" t="s">
        <v>602</v>
      </c>
      <c r="E61" s="7" t="s">
        <v>629</v>
      </c>
      <c r="F61" s="311">
        <v>737.1</v>
      </c>
      <c r="G61" s="7" t="s">
        <v>629</v>
      </c>
      <c r="H61" s="39">
        <f t="shared" si="0"/>
        <v>775.42920000000004</v>
      </c>
      <c r="I61" s="7" t="s">
        <v>629</v>
      </c>
      <c r="J61" s="311">
        <f t="shared" si="4"/>
        <v>817.30237680000005</v>
      </c>
      <c r="K61" s="7" t="s">
        <v>629</v>
      </c>
      <c r="L61" s="307">
        <f t="shared" si="2"/>
        <v>861.43670514720009</v>
      </c>
    </row>
    <row r="62" spans="1:12" ht="76.5" x14ac:dyDescent="0.2">
      <c r="A62" s="133"/>
      <c r="B62" s="479"/>
      <c r="C62" s="322"/>
      <c r="D62" s="323" t="s">
        <v>603</v>
      </c>
      <c r="E62" s="7" t="s">
        <v>629</v>
      </c>
      <c r="F62" s="311">
        <v>315.89999999999998</v>
      </c>
      <c r="G62" s="7" t="s">
        <v>629</v>
      </c>
      <c r="H62" s="39">
        <f t="shared" si="0"/>
        <v>332.32679999999999</v>
      </c>
      <c r="I62" s="7" t="s">
        <v>629</v>
      </c>
      <c r="J62" s="311">
        <f t="shared" si="4"/>
        <v>350.27244720000004</v>
      </c>
      <c r="K62" s="7" t="s">
        <v>629</v>
      </c>
      <c r="L62" s="307">
        <f t="shared" si="2"/>
        <v>369.18715934880004</v>
      </c>
    </row>
    <row r="63" spans="1:12" ht="25.5" x14ac:dyDescent="0.2">
      <c r="A63" s="133"/>
      <c r="B63" s="479"/>
      <c r="C63" s="322"/>
      <c r="D63" s="323" t="s">
        <v>604</v>
      </c>
      <c r="E63" s="7" t="s">
        <v>629</v>
      </c>
      <c r="F63" s="311">
        <v>737.1</v>
      </c>
      <c r="G63" s="7" t="s">
        <v>629</v>
      </c>
      <c r="H63" s="39">
        <f t="shared" si="0"/>
        <v>775.42920000000004</v>
      </c>
      <c r="I63" s="7" t="s">
        <v>629</v>
      </c>
      <c r="J63" s="311">
        <f t="shared" si="4"/>
        <v>817.30237680000005</v>
      </c>
      <c r="K63" s="7" t="s">
        <v>629</v>
      </c>
      <c r="L63" s="307">
        <f t="shared" si="2"/>
        <v>861.43670514720009</v>
      </c>
    </row>
    <row r="64" spans="1:12" ht="76.5" x14ac:dyDescent="0.2">
      <c r="A64" s="133"/>
      <c r="B64" s="479"/>
      <c r="C64" s="322"/>
      <c r="D64" s="323" t="s">
        <v>605</v>
      </c>
      <c r="E64" s="7" t="s">
        <v>629</v>
      </c>
      <c r="F64" s="311">
        <v>2106</v>
      </c>
      <c r="G64" s="7" t="s">
        <v>629</v>
      </c>
      <c r="H64" s="39">
        <f t="shared" si="0"/>
        <v>2215.5120000000002</v>
      </c>
      <c r="I64" s="7" t="s">
        <v>629</v>
      </c>
      <c r="J64" s="311">
        <f t="shared" si="4"/>
        <v>2335.1496480000001</v>
      </c>
      <c r="K64" s="7" t="s">
        <v>629</v>
      </c>
      <c r="L64" s="307">
        <f t="shared" si="2"/>
        <v>2461.2477289920002</v>
      </c>
    </row>
    <row r="65" spans="1:12" ht="38.25" x14ac:dyDescent="0.2">
      <c r="A65" s="133"/>
      <c r="B65" s="479"/>
      <c r="C65" s="322"/>
      <c r="D65" s="323" t="s">
        <v>606</v>
      </c>
      <c r="E65" s="7" t="s">
        <v>629</v>
      </c>
      <c r="F65" s="311">
        <v>1895.4</v>
      </c>
      <c r="G65" s="7" t="s">
        <v>629</v>
      </c>
      <c r="H65" s="39">
        <f t="shared" si="0"/>
        <v>1993.9608000000001</v>
      </c>
      <c r="I65" s="7" t="s">
        <v>629</v>
      </c>
      <c r="J65" s="311">
        <f t="shared" si="4"/>
        <v>2101.6346831999999</v>
      </c>
      <c r="K65" s="7" t="s">
        <v>629</v>
      </c>
      <c r="L65" s="307">
        <f t="shared" si="2"/>
        <v>2215.1229560928</v>
      </c>
    </row>
    <row r="66" spans="1:12" ht="51" x14ac:dyDescent="0.2">
      <c r="A66" s="133"/>
      <c r="B66" s="479"/>
      <c r="C66" s="322"/>
      <c r="D66" s="323" t="s">
        <v>607</v>
      </c>
      <c r="E66" s="7" t="s">
        <v>629</v>
      </c>
      <c r="F66" s="311">
        <v>0</v>
      </c>
      <c r="G66" s="7" t="s">
        <v>629</v>
      </c>
      <c r="H66" s="39">
        <f t="shared" si="0"/>
        <v>0</v>
      </c>
      <c r="I66" s="7" t="s">
        <v>629</v>
      </c>
      <c r="J66" s="311"/>
      <c r="K66" s="7" t="s">
        <v>629</v>
      </c>
      <c r="L66" s="307">
        <f t="shared" si="2"/>
        <v>0</v>
      </c>
    </row>
    <row r="67" spans="1:12" ht="52.5" customHeight="1" x14ac:dyDescent="0.2">
      <c r="A67" s="133"/>
      <c r="B67" s="479"/>
      <c r="C67" s="322"/>
      <c r="D67" s="324" t="s">
        <v>608</v>
      </c>
      <c r="E67" s="7" t="s">
        <v>629</v>
      </c>
      <c r="F67" s="311">
        <v>1895.4</v>
      </c>
      <c r="G67" s="7" t="s">
        <v>629</v>
      </c>
      <c r="H67" s="39">
        <f t="shared" si="0"/>
        <v>1993.9608000000001</v>
      </c>
      <c r="I67" s="7" t="s">
        <v>629</v>
      </c>
      <c r="J67" s="311">
        <f t="shared" si="4"/>
        <v>2101.6346831999999</v>
      </c>
      <c r="K67" s="7" t="s">
        <v>629</v>
      </c>
      <c r="L67" s="307">
        <f t="shared" si="2"/>
        <v>2215.1229560928</v>
      </c>
    </row>
    <row r="68" spans="1:12" ht="15" customHeight="1" x14ac:dyDescent="0.2">
      <c r="A68" s="133"/>
      <c r="B68" s="479"/>
      <c r="C68" s="322"/>
      <c r="D68" s="323" t="s">
        <v>609</v>
      </c>
      <c r="E68" s="7" t="s">
        <v>629</v>
      </c>
      <c r="F68" s="311">
        <v>5791.5</v>
      </c>
      <c r="G68" s="7" t="s">
        <v>629</v>
      </c>
      <c r="H68" s="39">
        <f t="shared" ref="H68:H90" si="5">F68*105.2/100</f>
        <v>6092.6580000000004</v>
      </c>
      <c r="I68" s="7" t="s">
        <v>629</v>
      </c>
      <c r="J68" s="311">
        <f t="shared" si="4"/>
        <v>6421.661532000001</v>
      </c>
      <c r="K68" s="7" t="s">
        <v>629</v>
      </c>
      <c r="L68" s="307">
        <f t="shared" si="2"/>
        <v>6768.4312547280015</v>
      </c>
    </row>
    <row r="69" spans="1:12" ht="38.25" x14ac:dyDescent="0.2">
      <c r="A69" s="133"/>
      <c r="B69" s="479"/>
      <c r="C69" s="322"/>
      <c r="D69" s="323" t="s">
        <v>610</v>
      </c>
      <c r="E69" s="7" t="s">
        <v>629</v>
      </c>
      <c r="F69" s="311">
        <v>1895.4</v>
      </c>
      <c r="G69" s="7" t="s">
        <v>629</v>
      </c>
      <c r="H69" s="39">
        <f t="shared" si="5"/>
        <v>1993.9608000000001</v>
      </c>
      <c r="I69" s="7" t="s">
        <v>629</v>
      </c>
      <c r="J69" s="311">
        <f t="shared" si="4"/>
        <v>2101.6346831999999</v>
      </c>
      <c r="K69" s="7" t="s">
        <v>629</v>
      </c>
      <c r="L69" s="307">
        <f t="shared" si="2"/>
        <v>2215.1229560928</v>
      </c>
    </row>
    <row r="70" spans="1:12" ht="51" x14ac:dyDescent="0.2">
      <c r="A70" s="133"/>
      <c r="B70" s="479"/>
      <c r="C70" s="322"/>
      <c r="D70" s="323" t="s">
        <v>611</v>
      </c>
      <c r="E70" s="7" t="s">
        <v>629</v>
      </c>
      <c r="F70" s="311">
        <v>1895.4</v>
      </c>
      <c r="G70" s="7" t="s">
        <v>629</v>
      </c>
      <c r="H70" s="39">
        <f t="shared" si="5"/>
        <v>1993.9608000000001</v>
      </c>
      <c r="I70" s="7" t="s">
        <v>629</v>
      </c>
      <c r="J70" s="311">
        <f t="shared" si="4"/>
        <v>2101.6346831999999</v>
      </c>
      <c r="K70" s="7" t="s">
        <v>629</v>
      </c>
      <c r="L70" s="307">
        <f t="shared" si="2"/>
        <v>2215.1229560928</v>
      </c>
    </row>
    <row r="71" spans="1:12" x14ac:dyDescent="0.2">
      <c r="A71" s="133"/>
      <c r="B71" s="479"/>
      <c r="C71" s="322"/>
      <c r="D71" s="323" t="s">
        <v>612</v>
      </c>
      <c r="E71" s="7"/>
      <c r="F71" s="311">
        <v>1842.75</v>
      </c>
      <c r="G71" s="7"/>
      <c r="H71" s="39">
        <f t="shared" si="5"/>
        <v>1938.5730000000001</v>
      </c>
      <c r="I71" s="7"/>
      <c r="J71" s="311">
        <f t="shared" si="4"/>
        <v>2043.2559420000002</v>
      </c>
      <c r="K71" s="7"/>
      <c r="L71" s="307">
        <f t="shared" si="2"/>
        <v>2153.5917628680004</v>
      </c>
    </row>
    <row r="72" spans="1:12" ht="15" customHeight="1" x14ac:dyDescent="0.2">
      <c r="A72" s="133"/>
      <c r="B72" s="479"/>
      <c r="C72" s="322"/>
      <c r="D72" s="323" t="s">
        <v>613</v>
      </c>
      <c r="E72" s="7"/>
      <c r="F72" s="311"/>
      <c r="G72" s="7"/>
      <c r="H72" s="39"/>
      <c r="I72" s="7"/>
      <c r="J72" s="311"/>
      <c r="K72" s="7"/>
      <c r="L72" s="307"/>
    </row>
    <row r="73" spans="1:12" ht="15.75" x14ac:dyDescent="0.2">
      <c r="A73" s="133"/>
      <c r="B73" s="479"/>
      <c r="C73" s="322"/>
      <c r="D73" s="323" t="s">
        <v>769</v>
      </c>
      <c r="E73" s="7" t="s">
        <v>629</v>
      </c>
      <c r="F73" s="311">
        <v>842.4</v>
      </c>
      <c r="G73" s="7" t="s">
        <v>629</v>
      </c>
      <c r="H73" s="39">
        <f t="shared" si="5"/>
        <v>886.20479999999998</v>
      </c>
      <c r="I73" s="7" t="s">
        <v>629</v>
      </c>
      <c r="J73" s="311">
        <f t="shared" si="4"/>
        <v>934.05985920000012</v>
      </c>
      <c r="K73" s="7" t="s">
        <v>629</v>
      </c>
      <c r="L73" s="307">
        <f t="shared" ref="L73:L90" si="6">J73*105.4/100</f>
        <v>984.4990915968001</v>
      </c>
    </row>
    <row r="74" spans="1:12" ht="15" customHeight="1" x14ac:dyDescent="0.2">
      <c r="A74" s="133"/>
      <c r="B74" s="479"/>
      <c r="C74" s="322"/>
      <c r="D74" s="323" t="s">
        <v>770</v>
      </c>
      <c r="E74" s="7" t="s">
        <v>629</v>
      </c>
      <c r="F74" s="311">
        <v>1684.8</v>
      </c>
      <c r="G74" s="7" t="s">
        <v>629</v>
      </c>
      <c r="H74" s="39">
        <f t="shared" si="5"/>
        <v>1772.4096</v>
      </c>
      <c r="I74" s="7" t="s">
        <v>629</v>
      </c>
      <c r="J74" s="311">
        <f t="shared" si="4"/>
        <v>1868.1197184000002</v>
      </c>
      <c r="K74" s="7" t="s">
        <v>629</v>
      </c>
      <c r="L74" s="307">
        <f t="shared" si="6"/>
        <v>1968.9981831936002</v>
      </c>
    </row>
    <row r="75" spans="1:12" ht="15" customHeight="1" x14ac:dyDescent="0.2">
      <c r="A75" s="133"/>
      <c r="B75" s="479"/>
      <c r="C75" s="322"/>
      <c r="D75" s="323" t="s">
        <v>771</v>
      </c>
      <c r="E75" s="7" t="s">
        <v>629</v>
      </c>
      <c r="F75" s="311">
        <v>2527.1999999999998</v>
      </c>
      <c r="G75" s="7" t="s">
        <v>629</v>
      </c>
      <c r="H75" s="39">
        <f t="shared" si="5"/>
        <v>2658.6143999999999</v>
      </c>
      <c r="I75" s="7" t="s">
        <v>629</v>
      </c>
      <c r="J75" s="311">
        <f t="shared" si="4"/>
        <v>2802.1795776000004</v>
      </c>
      <c r="K75" s="7" t="s">
        <v>629</v>
      </c>
      <c r="L75" s="307">
        <f t="shared" si="6"/>
        <v>2953.4972747904003</v>
      </c>
    </row>
    <row r="76" spans="1:12" ht="15" customHeight="1" x14ac:dyDescent="0.2">
      <c r="A76" s="133"/>
      <c r="B76" s="479"/>
      <c r="C76" s="322"/>
      <c r="D76" s="323" t="s">
        <v>614</v>
      </c>
      <c r="E76" s="7" t="s">
        <v>629</v>
      </c>
      <c r="F76" s="311">
        <v>5265</v>
      </c>
      <c r="G76" s="7" t="s">
        <v>629</v>
      </c>
      <c r="H76" s="39">
        <f t="shared" si="5"/>
        <v>5538.78</v>
      </c>
      <c r="I76" s="7" t="s">
        <v>629</v>
      </c>
      <c r="J76" s="311">
        <f t="shared" si="4"/>
        <v>5837.8741200000004</v>
      </c>
      <c r="K76" s="7" t="s">
        <v>629</v>
      </c>
      <c r="L76" s="307">
        <f t="shared" si="6"/>
        <v>6153.1193224800008</v>
      </c>
    </row>
    <row r="77" spans="1:12" ht="28.5" customHeight="1" x14ac:dyDescent="0.2">
      <c r="A77" s="133"/>
      <c r="B77" s="479"/>
      <c r="C77" s="322"/>
      <c r="D77" s="323" t="s">
        <v>615</v>
      </c>
      <c r="E77" s="7"/>
      <c r="F77" s="311"/>
      <c r="G77" s="7"/>
      <c r="H77" s="39"/>
      <c r="I77" s="7"/>
      <c r="J77" s="311"/>
      <c r="K77" s="7"/>
      <c r="L77" s="307"/>
    </row>
    <row r="78" spans="1:12" ht="15" customHeight="1" x14ac:dyDescent="0.2">
      <c r="A78" s="133"/>
      <c r="B78" s="479"/>
      <c r="C78" s="322"/>
      <c r="D78" s="323" t="s">
        <v>616</v>
      </c>
      <c r="E78" s="7" t="s">
        <v>629</v>
      </c>
      <c r="F78" s="311">
        <v>263.25</v>
      </c>
      <c r="G78" s="7" t="s">
        <v>629</v>
      </c>
      <c r="H78" s="39">
        <f t="shared" si="5"/>
        <v>276.93900000000002</v>
      </c>
      <c r="I78" s="7" t="s">
        <v>629</v>
      </c>
      <c r="J78" s="311">
        <f t="shared" si="4"/>
        <v>291.89370600000001</v>
      </c>
      <c r="K78" s="7" t="s">
        <v>629</v>
      </c>
      <c r="L78" s="307">
        <f t="shared" si="6"/>
        <v>307.65596612400003</v>
      </c>
    </row>
    <row r="79" spans="1:12" ht="15" customHeight="1" x14ac:dyDescent="0.2">
      <c r="A79" s="133"/>
      <c r="B79" s="479"/>
      <c r="C79" s="322"/>
      <c r="D79" s="323" t="s">
        <v>601</v>
      </c>
      <c r="E79" s="7" t="s">
        <v>629</v>
      </c>
      <c r="F79" s="311">
        <v>421.2</v>
      </c>
      <c r="G79" s="7" t="s">
        <v>629</v>
      </c>
      <c r="H79" s="39">
        <f t="shared" si="5"/>
        <v>443.10239999999999</v>
      </c>
      <c r="I79" s="7" t="s">
        <v>629</v>
      </c>
      <c r="J79" s="311">
        <f t="shared" si="4"/>
        <v>467.02992960000006</v>
      </c>
      <c r="K79" s="7" t="s">
        <v>629</v>
      </c>
      <c r="L79" s="307">
        <f t="shared" si="6"/>
        <v>492.24954579840005</v>
      </c>
    </row>
    <row r="80" spans="1:12" ht="15" customHeight="1" thickBot="1" x14ac:dyDescent="0.25">
      <c r="A80" s="133"/>
      <c r="B80" s="479"/>
      <c r="C80" s="322"/>
      <c r="D80" s="325" t="s">
        <v>617</v>
      </c>
      <c r="E80" s="8" t="s">
        <v>629</v>
      </c>
      <c r="F80" s="326">
        <v>421.2</v>
      </c>
      <c r="G80" s="8" t="s">
        <v>629</v>
      </c>
      <c r="H80" s="48">
        <f t="shared" si="5"/>
        <v>443.10239999999999</v>
      </c>
      <c r="I80" s="8" t="s">
        <v>629</v>
      </c>
      <c r="J80" s="326">
        <f t="shared" si="4"/>
        <v>467.02992960000006</v>
      </c>
      <c r="K80" s="8" t="s">
        <v>629</v>
      </c>
      <c r="L80" s="327">
        <f t="shared" si="6"/>
        <v>492.24954579840005</v>
      </c>
    </row>
    <row r="81" spans="1:12" x14ac:dyDescent="0.2">
      <c r="A81" s="133"/>
      <c r="B81" s="469">
        <v>22</v>
      </c>
      <c r="C81" s="171" t="s">
        <v>252</v>
      </c>
      <c r="D81" s="132" t="s">
        <v>253</v>
      </c>
      <c r="E81" s="328" t="s">
        <v>629</v>
      </c>
      <c r="F81" s="329">
        <v>30</v>
      </c>
      <c r="G81" s="328" t="s">
        <v>629</v>
      </c>
      <c r="H81" s="36">
        <f t="shared" si="5"/>
        <v>31.56</v>
      </c>
      <c r="I81" s="328" t="s">
        <v>629</v>
      </c>
      <c r="J81" s="329">
        <f>H81*105.4/100</f>
        <v>33.264240000000001</v>
      </c>
      <c r="K81" s="328" t="s">
        <v>629</v>
      </c>
      <c r="L81" s="305">
        <f t="shared" si="6"/>
        <v>35.06050896</v>
      </c>
    </row>
    <row r="82" spans="1:12" x14ac:dyDescent="0.2">
      <c r="A82" s="133"/>
      <c r="B82" s="470"/>
      <c r="C82" s="312"/>
      <c r="D82" s="50" t="s">
        <v>653</v>
      </c>
      <c r="E82" s="7" t="s">
        <v>629</v>
      </c>
      <c r="F82" s="311">
        <v>558.56850925913852</v>
      </c>
      <c r="G82" s="7" t="s">
        <v>629</v>
      </c>
      <c r="H82" s="39">
        <f t="shared" si="5"/>
        <v>587.61407174061378</v>
      </c>
      <c r="I82" s="7" t="s">
        <v>629</v>
      </c>
      <c r="J82" s="311">
        <f>H82*105.4/100</f>
        <v>619.34523161460697</v>
      </c>
      <c r="K82" s="7" t="s">
        <v>629</v>
      </c>
      <c r="L82" s="307">
        <f t="shared" si="6"/>
        <v>652.78987412179583</v>
      </c>
    </row>
    <row r="83" spans="1:12" ht="22.5" customHeight="1" x14ac:dyDescent="0.2">
      <c r="A83" s="133"/>
      <c r="B83" s="470"/>
      <c r="C83" s="312"/>
      <c r="D83" s="133" t="s">
        <v>254</v>
      </c>
      <c r="E83" s="6" t="s">
        <v>340</v>
      </c>
      <c r="F83" s="311">
        <v>0</v>
      </c>
      <c r="G83" s="6" t="s">
        <v>340</v>
      </c>
      <c r="H83" s="39">
        <f t="shared" si="5"/>
        <v>0</v>
      </c>
      <c r="I83" s="6" t="s">
        <v>340</v>
      </c>
      <c r="J83" s="311">
        <f t="shared" ref="J83:J90" si="7">H83*105.4/100</f>
        <v>0</v>
      </c>
      <c r="K83" s="6" t="s">
        <v>340</v>
      </c>
      <c r="L83" s="307">
        <f t="shared" si="6"/>
        <v>0</v>
      </c>
    </row>
    <row r="84" spans="1:12" x14ac:dyDescent="0.2">
      <c r="A84" s="133"/>
      <c r="B84" s="470"/>
      <c r="C84" s="312"/>
      <c r="D84" s="133" t="s">
        <v>255</v>
      </c>
      <c r="E84" s="7" t="s">
        <v>629</v>
      </c>
      <c r="F84" s="311">
        <v>139.31043580097278</v>
      </c>
      <c r="G84" s="7" t="s">
        <v>629</v>
      </c>
      <c r="H84" s="39">
        <f t="shared" si="5"/>
        <v>146.55457846262337</v>
      </c>
      <c r="I84" s="7" t="s">
        <v>629</v>
      </c>
      <c r="J84" s="311">
        <f t="shared" si="7"/>
        <v>154.46852569960504</v>
      </c>
      <c r="K84" s="7" t="s">
        <v>629</v>
      </c>
      <c r="L84" s="307">
        <f t="shared" si="6"/>
        <v>162.80982608738373</v>
      </c>
    </row>
    <row r="85" spans="1:12" x14ac:dyDescent="0.2">
      <c r="A85" s="133"/>
      <c r="B85" s="470"/>
      <c r="C85" s="312"/>
      <c r="D85" s="133" t="s">
        <v>256</v>
      </c>
      <c r="E85" s="7" t="s">
        <v>629</v>
      </c>
      <c r="F85" s="311">
        <v>838.51614691633131</v>
      </c>
      <c r="G85" s="7" t="s">
        <v>629</v>
      </c>
      <c r="H85" s="39">
        <f t="shared" si="5"/>
        <v>882.11898655598054</v>
      </c>
      <c r="I85" s="7" t="s">
        <v>629</v>
      </c>
      <c r="J85" s="311">
        <f t="shared" si="7"/>
        <v>929.75341183000364</v>
      </c>
      <c r="K85" s="7" t="s">
        <v>629</v>
      </c>
      <c r="L85" s="307">
        <f t="shared" si="6"/>
        <v>979.96009606882387</v>
      </c>
    </row>
    <row r="86" spans="1:12" ht="38.25" x14ac:dyDescent="0.2">
      <c r="A86" s="133"/>
      <c r="B86" s="470"/>
      <c r="C86" s="312"/>
      <c r="D86" s="133" t="s">
        <v>257</v>
      </c>
      <c r="E86" s="6" t="s">
        <v>627</v>
      </c>
      <c r="F86" s="311">
        <v>699.20571111535867</v>
      </c>
      <c r="G86" s="6" t="s">
        <v>627</v>
      </c>
      <c r="H86" s="39">
        <f t="shared" si="5"/>
        <v>735.56440809335732</v>
      </c>
      <c r="I86" s="6" t="s">
        <v>627</v>
      </c>
      <c r="J86" s="311">
        <f t="shared" si="7"/>
        <v>775.28488613039872</v>
      </c>
      <c r="K86" s="6" t="s">
        <v>627</v>
      </c>
      <c r="L86" s="307">
        <f t="shared" si="6"/>
        <v>817.15026998144037</v>
      </c>
    </row>
    <row r="87" spans="1:12" ht="25.5" x14ac:dyDescent="0.2">
      <c r="A87" s="133"/>
      <c r="B87" s="470"/>
      <c r="C87" s="312"/>
      <c r="D87" s="133" t="s">
        <v>766</v>
      </c>
      <c r="E87" s="6" t="s">
        <v>767</v>
      </c>
      <c r="F87" s="314">
        <v>0</v>
      </c>
      <c r="G87" s="6" t="s">
        <v>767</v>
      </c>
      <c r="H87" s="135">
        <v>60</v>
      </c>
      <c r="I87" s="6" t="s">
        <v>767</v>
      </c>
      <c r="J87" s="314">
        <f t="shared" si="7"/>
        <v>63.24</v>
      </c>
      <c r="K87" s="6" t="s">
        <v>767</v>
      </c>
      <c r="L87" s="315">
        <f t="shared" si="6"/>
        <v>66.654960000000017</v>
      </c>
    </row>
    <row r="88" spans="1:12" x14ac:dyDescent="0.2">
      <c r="A88" s="133"/>
      <c r="B88" s="470"/>
      <c r="C88" s="312"/>
      <c r="D88" s="133" t="s">
        <v>768</v>
      </c>
      <c r="E88" s="6" t="s">
        <v>627</v>
      </c>
      <c r="F88" s="314">
        <v>0</v>
      </c>
      <c r="G88" s="6" t="s">
        <v>627</v>
      </c>
      <c r="H88" s="135">
        <v>1000</v>
      </c>
      <c r="I88" s="6" t="s">
        <v>627</v>
      </c>
      <c r="J88" s="314">
        <f t="shared" si="7"/>
        <v>1054</v>
      </c>
      <c r="K88" s="6" t="s">
        <v>627</v>
      </c>
      <c r="L88" s="315">
        <f t="shared" si="6"/>
        <v>1110.9160000000002</v>
      </c>
    </row>
    <row r="89" spans="1:12" x14ac:dyDescent="0.2">
      <c r="A89" s="133"/>
      <c r="B89" s="470"/>
      <c r="C89" s="312"/>
      <c r="D89" s="133" t="s">
        <v>255</v>
      </c>
      <c r="E89" s="7" t="s">
        <v>629</v>
      </c>
      <c r="F89" s="314">
        <v>0</v>
      </c>
      <c r="G89" s="7" t="s">
        <v>629</v>
      </c>
      <c r="H89" s="135">
        <v>139.31043580097278</v>
      </c>
      <c r="I89" s="7" t="s">
        <v>629</v>
      </c>
      <c r="J89" s="314">
        <f t="shared" si="7"/>
        <v>146.83319933422533</v>
      </c>
      <c r="K89" s="7" t="s">
        <v>629</v>
      </c>
      <c r="L89" s="315">
        <f t="shared" si="6"/>
        <v>154.76219209827349</v>
      </c>
    </row>
    <row r="90" spans="1:12" ht="13.5" thickBot="1" x14ac:dyDescent="0.25">
      <c r="A90" s="134"/>
      <c r="B90" s="471"/>
      <c r="C90" s="330"/>
      <c r="D90" s="16" t="s">
        <v>652</v>
      </c>
      <c r="E90" s="8" t="s">
        <v>629</v>
      </c>
      <c r="F90" s="326">
        <v>1053</v>
      </c>
      <c r="G90" s="8" t="s">
        <v>629</v>
      </c>
      <c r="H90" s="48">
        <f t="shared" si="5"/>
        <v>1107.7560000000001</v>
      </c>
      <c r="I90" s="8" t="s">
        <v>629</v>
      </c>
      <c r="J90" s="326">
        <f t="shared" si="7"/>
        <v>1167.574824</v>
      </c>
      <c r="K90" s="8" t="s">
        <v>629</v>
      </c>
      <c r="L90" s="327">
        <f t="shared" si="6"/>
        <v>1230.6238644960001</v>
      </c>
    </row>
  </sheetData>
  <mergeCells count="11">
    <mergeCell ref="B81:B90"/>
    <mergeCell ref="K1:L2"/>
    <mergeCell ref="A1:B2"/>
    <mergeCell ref="C1:C2"/>
    <mergeCell ref="D1:D2"/>
    <mergeCell ref="I1:J2"/>
    <mergeCell ref="A3:A47"/>
    <mergeCell ref="E1:F2"/>
    <mergeCell ref="G1:H2"/>
    <mergeCell ref="B3:B35"/>
    <mergeCell ref="B36:B8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35" max="11" man="1"/>
    <brk id="56" max="11" man="1"/>
    <brk id="8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60" zoomScaleNormal="100" workbookViewId="0">
      <selection activeCell="B1" sqref="B1:B2"/>
    </sheetView>
  </sheetViews>
  <sheetFormatPr defaultColWidth="21.875" defaultRowHeight="26.25" customHeight="1" x14ac:dyDescent="0.2"/>
  <cols>
    <col min="1" max="1" width="4.875" style="4" customWidth="1"/>
    <col min="2" max="2" width="16.25" style="4" customWidth="1"/>
    <col min="3" max="3" width="20.625" style="4" customWidth="1"/>
    <col min="4" max="4" width="10.625" style="4" customWidth="1"/>
    <col min="5" max="5" width="11.375" style="4" customWidth="1"/>
    <col min="6" max="6" width="10.375" style="4" customWidth="1"/>
    <col min="7" max="8" width="11" style="4" customWidth="1"/>
    <col min="9" max="9" width="10.625" style="4" customWidth="1"/>
    <col min="10" max="10" width="11.75" style="4" customWidth="1"/>
    <col min="11" max="11" width="10.875" style="4" bestFit="1" customWidth="1"/>
    <col min="12" max="16384" width="21.875" style="4"/>
  </cols>
  <sheetData>
    <row r="1" spans="1:11" ht="26.25" customHeight="1" x14ac:dyDescent="0.2">
      <c r="A1" s="402" t="s">
        <v>258</v>
      </c>
      <c r="B1" s="402" t="s">
        <v>1</v>
      </c>
      <c r="C1" s="402" t="s">
        <v>2</v>
      </c>
      <c r="D1" s="388" t="s">
        <v>739</v>
      </c>
      <c r="E1" s="476"/>
      <c r="F1" s="472" t="s">
        <v>782</v>
      </c>
      <c r="G1" s="476"/>
      <c r="H1" s="472" t="s">
        <v>783</v>
      </c>
      <c r="I1" s="476"/>
      <c r="J1" s="472" t="s">
        <v>784</v>
      </c>
      <c r="K1" s="389"/>
    </row>
    <row r="2" spans="1:11" ht="14.25" customHeight="1" thickBot="1" x14ac:dyDescent="0.25">
      <c r="A2" s="403"/>
      <c r="B2" s="403"/>
      <c r="C2" s="403"/>
      <c r="D2" s="390"/>
      <c r="E2" s="487"/>
      <c r="F2" s="488"/>
      <c r="G2" s="487"/>
      <c r="H2" s="488"/>
      <c r="I2" s="487"/>
      <c r="J2" s="488"/>
      <c r="K2" s="391"/>
    </row>
    <row r="3" spans="1:11" ht="26.25" customHeight="1" x14ac:dyDescent="0.2">
      <c r="A3" s="483">
        <v>23</v>
      </c>
      <c r="B3" s="483" t="s">
        <v>259</v>
      </c>
      <c r="C3" s="132" t="s">
        <v>645</v>
      </c>
      <c r="D3" s="3" t="s">
        <v>340</v>
      </c>
      <c r="E3" s="62">
        <v>200.38399145855999</v>
      </c>
      <c r="F3" s="3" t="s">
        <v>340</v>
      </c>
      <c r="G3" s="36">
        <f>E3*105.2/100</f>
        <v>210.80395901440511</v>
      </c>
      <c r="H3" s="3" t="s">
        <v>340</v>
      </c>
      <c r="I3" s="62">
        <f>G3*105.4/100</f>
        <v>222.18737280118302</v>
      </c>
      <c r="J3" s="9" t="s">
        <v>340</v>
      </c>
      <c r="K3" s="62">
        <f>I3*105.4/100</f>
        <v>234.18549093244692</v>
      </c>
    </row>
    <row r="4" spans="1:11" ht="26.25" customHeight="1" x14ac:dyDescent="0.2">
      <c r="A4" s="481"/>
      <c r="B4" s="481"/>
      <c r="C4" s="133" t="s">
        <v>646</v>
      </c>
      <c r="D4" s="6" t="s">
        <v>340</v>
      </c>
      <c r="E4" s="63">
        <v>255.14731831680001</v>
      </c>
      <c r="F4" s="6" t="s">
        <v>340</v>
      </c>
      <c r="G4" s="39">
        <f t="shared" ref="G4:G60" si="0">E4*105.2/100</f>
        <v>268.41497886927363</v>
      </c>
      <c r="H4" s="6" t="s">
        <v>340</v>
      </c>
      <c r="I4" s="63">
        <f>G4*105.4/100</f>
        <v>282.90938772821443</v>
      </c>
      <c r="J4" s="10" t="s">
        <v>340</v>
      </c>
      <c r="K4" s="63">
        <f>I4*105.4/100</f>
        <v>298.18649466553802</v>
      </c>
    </row>
    <row r="5" spans="1:11" ht="26.25" customHeight="1" x14ac:dyDescent="0.2">
      <c r="A5" s="481"/>
      <c r="B5" s="481"/>
      <c r="C5" s="133" t="s">
        <v>647</v>
      </c>
      <c r="D5" s="6" t="s">
        <v>340</v>
      </c>
      <c r="E5" s="63">
        <v>318.62299262976006</v>
      </c>
      <c r="F5" s="6" t="s">
        <v>340</v>
      </c>
      <c r="G5" s="39">
        <f t="shared" si="0"/>
        <v>335.19138824650764</v>
      </c>
      <c r="H5" s="6" t="s">
        <v>340</v>
      </c>
      <c r="I5" s="63">
        <f t="shared" ref="I5:I59" si="1">G5*105.4/100</f>
        <v>353.29172321181903</v>
      </c>
      <c r="J5" s="10" t="s">
        <v>340</v>
      </c>
      <c r="K5" s="63">
        <f t="shared" ref="K5:K60" si="2">I5*105.4/100</f>
        <v>372.36947626525728</v>
      </c>
    </row>
    <row r="6" spans="1:11" ht="26.25" customHeight="1" x14ac:dyDescent="0.2">
      <c r="A6" s="481"/>
      <c r="B6" s="481"/>
      <c r="C6" s="133" t="s">
        <v>648</v>
      </c>
      <c r="D6" s="6" t="s">
        <v>340</v>
      </c>
      <c r="E6" s="63">
        <v>359.69548777343994</v>
      </c>
      <c r="F6" s="6" t="s">
        <v>340</v>
      </c>
      <c r="G6" s="39">
        <f t="shared" si="0"/>
        <v>378.39965313765885</v>
      </c>
      <c r="H6" s="6" t="s">
        <v>340</v>
      </c>
      <c r="I6" s="63">
        <f t="shared" si="1"/>
        <v>398.83323440709245</v>
      </c>
      <c r="J6" s="10" t="s">
        <v>340</v>
      </c>
      <c r="K6" s="63">
        <f t="shared" si="2"/>
        <v>420.37022906507548</v>
      </c>
    </row>
    <row r="7" spans="1:11" ht="26.25" customHeight="1" thickBot="1" x14ac:dyDescent="0.25">
      <c r="A7" s="481"/>
      <c r="B7" s="481"/>
      <c r="C7" s="134" t="s">
        <v>649</v>
      </c>
      <c r="D7" s="6" t="s">
        <v>345</v>
      </c>
      <c r="E7" s="63">
        <v>1866.9315974400001</v>
      </c>
      <c r="F7" s="6" t="s">
        <v>345</v>
      </c>
      <c r="G7" s="39">
        <f t="shared" si="0"/>
        <v>1964.0120405068801</v>
      </c>
      <c r="H7" s="6" t="s">
        <v>345</v>
      </c>
      <c r="I7" s="63">
        <f t="shared" si="1"/>
        <v>2070.0686906942519</v>
      </c>
      <c r="J7" s="10" t="s">
        <v>345</v>
      </c>
      <c r="K7" s="63">
        <f t="shared" si="2"/>
        <v>2181.8523999917415</v>
      </c>
    </row>
    <row r="8" spans="1:11" ht="26.25" customHeight="1" x14ac:dyDescent="0.2">
      <c r="A8" s="481"/>
      <c r="B8" s="481"/>
      <c r="C8" s="133" t="s">
        <v>260</v>
      </c>
      <c r="D8" s="6" t="s">
        <v>361</v>
      </c>
      <c r="E8" s="141">
        <v>3.2733534008447998</v>
      </c>
      <c r="F8" s="6" t="s">
        <v>361</v>
      </c>
      <c r="G8" s="140">
        <f t="shared" si="0"/>
        <v>3.4435677776887292</v>
      </c>
      <c r="H8" s="6" t="s">
        <v>361</v>
      </c>
      <c r="I8" s="141">
        <f t="shared" si="1"/>
        <v>3.6295204376839205</v>
      </c>
      <c r="J8" s="10" t="s">
        <v>361</v>
      </c>
      <c r="K8" s="141">
        <f t="shared" si="2"/>
        <v>3.8255145413188525</v>
      </c>
    </row>
    <row r="9" spans="1:11" ht="26.25" customHeight="1" x14ac:dyDescent="0.2">
      <c r="A9" s="481"/>
      <c r="B9" s="481"/>
      <c r="C9" s="133"/>
      <c r="D9" s="6" t="s">
        <v>334</v>
      </c>
      <c r="E9" s="63">
        <v>262.61504470656001</v>
      </c>
      <c r="F9" s="6" t="s">
        <v>334</v>
      </c>
      <c r="G9" s="39">
        <f t="shared" si="0"/>
        <v>276.27102703130112</v>
      </c>
      <c r="H9" s="6" t="s">
        <v>334</v>
      </c>
      <c r="I9" s="63">
        <f t="shared" si="1"/>
        <v>291.1896624909914</v>
      </c>
      <c r="J9" s="10" t="s">
        <v>334</v>
      </c>
      <c r="K9" s="63">
        <f t="shared" si="2"/>
        <v>306.91390426550493</v>
      </c>
    </row>
    <row r="10" spans="1:11" ht="26.25" customHeight="1" thickBot="1" x14ac:dyDescent="0.25">
      <c r="A10" s="482"/>
      <c r="B10" s="482"/>
      <c r="C10" s="134" t="s">
        <v>261</v>
      </c>
      <c r="D10" s="6" t="s">
        <v>334</v>
      </c>
      <c r="E10" s="63">
        <v>99.569685196799995</v>
      </c>
      <c r="F10" s="6" t="s">
        <v>334</v>
      </c>
      <c r="G10" s="39">
        <f t="shared" si="0"/>
        <v>104.74730882703359</v>
      </c>
      <c r="H10" s="6" t="s">
        <v>334</v>
      </c>
      <c r="I10" s="63">
        <f t="shared" si="1"/>
        <v>110.40366350369341</v>
      </c>
      <c r="J10" s="10" t="s">
        <v>334</v>
      </c>
      <c r="K10" s="63">
        <f t="shared" si="2"/>
        <v>116.36546133289286</v>
      </c>
    </row>
    <row r="11" spans="1:11" ht="26.25" customHeight="1" x14ac:dyDescent="0.2">
      <c r="A11" s="483">
        <v>24</v>
      </c>
      <c r="B11" s="483" t="s">
        <v>262</v>
      </c>
      <c r="C11" s="133" t="s">
        <v>263</v>
      </c>
      <c r="D11" s="6" t="s">
        <v>340</v>
      </c>
      <c r="E11" s="63">
        <v>58.497190053119994</v>
      </c>
      <c r="F11" s="6" t="s">
        <v>340</v>
      </c>
      <c r="G11" s="39">
        <f t="shared" si="0"/>
        <v>61.539043935882233</v>
      </c>
      <c r="H11" s="6" t="s">
        <v>340</v>
      </c>
      <c r="I11" s="63">
        <f t="shared" si="1"/>
        <v>64.86215230841988</v>
      </c>
      <c r="J11" s="10" t="s">
        <v>340</v>
      </c>
      <c r="K11" s="63">
        <f t="shared" si="2"/>
        <v>68.364708533074548</v>
      </c>
    </row>
    <row r="12" spans="1:11" ht="26.25" customHeight="1" x14ac:dyDescent="0.2">
      <c r="A12" s="481"/>
      <c r="B12" s="481"/>
      <c r="C12" s="133" t="s">
        <v>264</v>
      </c>
      <c r="D12" s="6" t="s">
        <v>340</v>
      </c>
      <c r="E12" s="63">
        <v>46.050979403519996</v>
      </c>
      <c r="F12" s="6" t="s">
        <v>340</v>
      </c>
      <c r="G12" s="39">
        <f t="shared" si="0"/>
        <v>48.445630332503036</v>
      </c>
      <c r="H12" s="6" t="s">
        <v>340</v>
      </c>
      <c r="I12" s="63">
        <f t="shared" si="1"/>
        <v>51.061694370458198</v>
      </c>
      <c r="J12" s="10" t="s">
        <v>340</v>
      </c>
      <c r="K12" s="63">
        <f t="shared" si="2"/>
        <v>53.819025866462944</v>
      </c>
    </row>
    <row r="13" spans="1:11" ht="26.25" customHeight="1" x14ac:dyDescent="0.2">
      <c r="A13" s="481"/>
      <c r="B13" s="481"/>
      <c r="C13" s="133" t="s">
        <v>265</v>
      </c>
      <c r="D13" s="6" t="s">
        <v>340</v>
      </c>
      <c r="E13" s="63">
        <v>32.360147688959998</v>
      </c>
      <c r="F13" s="6" t="s">
        <v>340</v>
      </c>
      <c r="G13" s="39">
        <f t="shared" si="0"/>
        <v>34.042875368785914</v>
      </c>
      <c r="H13" s="6" t="s">
        <v>340</v>
      </c>
      <c r="I13" s="63">
        <f t="shared" si="1"/>
        <v>35.881190638700353</v>
      </c>
      <c r="J13" s="10" t="s">
        <v>340</v>
      </c>
      <c r="K13" s="63">
        <f t="shared" si="2"/>
        <v>37.818774933190177</v>
      </c>
    </row>
    <row r="14" spans="1:11" ht="26.25" customHeight="1" thickBot="1" x14ac:dyDescent="0.25">
      <c r="A14" s="482"/>
      <c r="B14" s="482"/>
      <c r="C14" s="134" t="s">
        <v>266</v>
      </c>
      <c r="D14" s="6" t="s">
        <v>351</v>
      </c>
      <c r="E14" s="63">
        <v>19.913937039360004</v>
      </c>
      <c r="F14" s="6" t="s">
        <v>351</v>
      </c>
      <c r="G14" s="39">
        <f t="shared" si="0"/>
        <v>20.949461765406728</v>
      </c>
      <c r="H14" s="6" t="s">
        <v>351</v>
      </c>
      <c r="I14" s="63">
        <f t="shared" si="1"/>
        <v>22.08073270073869</v>
      </c>
      <c r="J14" s="10" t="s">
        <v>351</v>
      </c>
      <c r="K14" s="63">
        <f t="shared" si="2"/>
        <v>23.27309226657858</v>
      </c>
    </row>
    <row r="15" spans="1:11" ht="26.25" customHeight="1" x14ac:dyDescent="0.2">
      <c r="A15" s="483">
        <v>25</v>
      </c>
      <c r="B15" s="483" t="s">
        <v>780</v>
      </c>
      <c r="C15" s="363" t="s">
        <v>267</v>
      </c>
      <c r="D15" s="6" t="s">
        <v>362</v>
      </c>
      <c r="E15" s="63">
        <v>6.5964916442879993</v>
      </c>
      <c r="F15" s="6" t="s">
        <v>362</v>
      </c>
      <c r="G15" s="39">
        <f t="shared" si="0"/>
        <v>6.939509209790975</v>
      </c>
      <c r="H15" s="6" t="s">
        <v>362</v>
      </c>
      <c r="I15" s="63">
        <f t="shared" si="1"/>
        <v>7.3142427071196883</v>
      </c>
      <c r="J15" s="10" t="s">
        <v>362</v>
      </c>
      <c r="K15" s="63">
        <f t="shared" si="2"/>
        <v>7.7092118133041518</v>
      </c>
    </row>
    <row r="16" spans="1:11" ht="26.25" customHeight="1" x14ac:dyDescent="0.2">
      <c r="A16" s="481"/>
      <c r="B16" s="481"/>
      <c r="C16" s="355"/>
      <c r="D16" s="6" t="s">
        <v>363</v>
      </c>
      <c r="E16" s="63">
        <v>13.690831714560002</v>
      </c>
      <c r="F16" s="6" t="s">
        <v>363</v>
      </c>
      <c r="G16" s="39">
        <f t="shared" si="0"/>
        <v>14.402754963717122</v>
      </c>
      <c r="H16" s="6" t="s">
        <v>363</v>
      </c>
      <c r="I16" s="63">
        <f t="shared" si="1"/>
        <v>15.180503731757847</v>
      </c>
      <c r="J16" s="10" t="s">
        <v>363</v>
      </c>
      <c r="K16" s="63">
        <f t="shared" si="2"/>
        <v>16.00025093327277</v>
      </c>
    </row>
    <row r="17" spans="1:11" ht="26.25" customHeight="1" thickBot="1" x14ac:dyDescent="0.25">
      <c r="A17" s="482"/>
      <c r="B17" s="482"/>
      <c r="C17" s="373"/>
      <c r="D17" s="6" t="s">
        <v>364</v>
      </c>
      <c r="E17" s="63">
        <v>19.913937039360004</v>
      </c>
      <c r="F17" s="6" t="s">
        <v>364</v>
      </c>
      <c r="G17" s="39">
        <f t="shared" si="0"/>
        <v>20.949461765406728</v>
      </c>
      <c r="H17" s="6" t="s">
        <v>364</v>
      </c>
      <c r="I17" s="63">
        <f t="shared" si="1"/>
        <v>22.08073270073869</v>
      </c>
      <c r="J17" s="10" t="s">
        <v>364</v>
      </c>
      <c r="K17" s="63">
        <f t="shared" si="2"/>
        <v>23.27309226657858</v>
      </c>
    </row>
    <row r="18" spans="1:11" ht="26.25" customHeight="1" x14ac:dyDescent="0.2">
      <c r="A18" s="483">
        <v>26</v>
      </c>
      <c r="B18" s="483" t="s">
        <v>268</v>
      </c>
      <c r="C18" s="133" t="s">
        <v>269</v>
      </c>
      <c r="D18" s="6" t="s">
        <v>365</v>
      </c>
      <c r="E18" s="63">
        <v>1957.3427502720003</v>
      </c>
      <c r="F18" s="6" t="s">
        <v>365</v>
      </c>
      <c r="G18" s="39">
        <f t="shared" si="0"/>
        <v>2059.1245732861444</v>
      </c>
      <c r="H18" s="6" t="s">
        <v>365</v>
      </c>
      <c r="I18" s="63">
        <f t="shared" si="1"/>
        <v>2170.317300243596</v>
      </c>
      <c r="J18" s="10" t="s">
        <v>365</v>
      </c>
      <c r="K18" s="63">
        <f t="shared" si="2"/>
        <v>2287.5144344567507</v>
      </c>
    </row>
    <row r="19" spans="1:11" ht="26.25" customHeight="1" x14ac:dyDescent="0.2">
      <c r="A19" s="481"/>
      <c r="B19" s="481"/>
      <c r="C19" s="133" t="s">
        <v>270</v>
      </c>
      <c r="D19" s="6" t="s">
        <v>365</v>
      </c>
      <c r="E19" s="63">
        <v>276.30587642111999</v>
      </c>
      <c r="F19" s="6" t="s">
        <v>365</v>
      </c>
      <c r="G19" s="39">
        <f t="shared" si="0"/>
        <v>290.67378199501826</v>
      </c>
      <c r="H19" s="6" t="s">
        <v>365</v>
      </c>
      <c r="I19" s="63">
        <f t="shared" si="1"/>
        <v>306.37016622274928</v>
      </c>
      <c r="J19" s="10" t="s">
        <v>365</v>
      </c>
      <c r="K19" s="63">
        <f t="shared" si="2"/>
        <v>322.91415519877779</v>
      </c>
    </row>
    <row r="20" spans="1:11" ht="26.25" customHeight="1" x14ac:dyDescent="0.2">
      <c r="A20" s="481"/>
      <c r="B20" s="481"/>
      <c r="C20" s="133" t="s">
        <v>271</v>
      </c>
      <c r="D20" s="6" t="s">
        <v>365</v>
      </c>
      <c r="E20" s="63">
        <v>1382.7740031705603</v>
      </c>
      <c r="F20" s="6" t="s">
        <v>365</v>
      </c>
      <c r="G20" s="39">
        <f t="shared" si="0"/>
        <v>1454.6782513354294</v>
      </c>
      <c r="H20" s="6" t="s">
        <v>365</v>
      </c>
      <c r="I20" s="63">
        <f t="shared" si="1"/>
        <v>1533.2308769075428</v>
      </c>
      <c r="J20" s="10" t="s">
        <v>365</v>
      </c>
      <c r="K20" s="63">
        <f t="shared" si="2"/>
        <v>1616.0253442605501</v>
      </c>
    </row>
    <row r="21" spans="1:11" ht="26.25" customHeight="1" x14ac:dyDescent="0.2">
      <c r="A21" s="481"/>
      <c r="B21" s="481"/>
      <c r="C21" s="133" t="s">
        <v>272</v>
      </c>
      <c r="D21" s="6" t="s">
        <v>365</v>
      </c>
      <c r="E21" s="63">
        <v>1382.7740031705603</v>
      </c>
      <c r="F21" s="6" t="s">
        <v>365</v>
      </c>
      <c r="G21" s="39">
        <f t="shared" si="0"/>
        <v>1454.6782513354294</v>
      </c>
      <c r="H21" s="6" t="s">
        <v>365</v>
      </c>
      <c r="I21" s="63">
        <f t="shared" si="1"/>
        <v>1533.2308769075428</v>
      </c>
      <c r="J21" s="10" t="s">
        <v>365</v>
      </c>
      <c r="K21" s="63">
        <f t="shared" si="2"/>
        <v>1616.0253442605501</v>
      </c>
    </row>
    <row r="22" spans="1:11" ht="26.25" customHeight="1" x14ac:dyDescent="0.2">
      <c r="A22" s="481"/>
      <c r="B22" s="481"/>
      <c r="C22" s="133" t="s">
        <v>273</v>
      </c>
      <c r="D22" s="6" t="s">
        <v>365</v>
      </c>
      <c r="E22" s="63">
        <v>139.39755927551997</v>
      </c>
      <c r="F22" s="6" t="s">
        <v>365</v>
      </c>
      <c r="G22" s="39">
        <f t="shared" si="0"/>
        <v>146.646232357847</v>
      </c>
      <c r="H22" s="6" t="s">
        <v>365</v>
      </c>
      <c r="I22" s="63">
        <f t="shared" si="1"/>
        <v>154.56512890517075</v>
      </c>
      <c r="J22" s="10" t="s">
        <v>365</v>
      </c>
      <c r="K22" s="63">
        <f t="shared" si="2"/>
        <v>162.91164586604998</v>
      </c>
    </row>
    <row r="23" spans="1:11" ht="26.25" customHeight="1" x14ac:dyDescent="0.2">
      <c r="A23" s="481"/>
      <c r="B23" s="481"/>
      <c r="C23" s="133" t="s">
        <v>274</v>
      </c>
      <c r="D23" s="6" t="s">
        <v>365</v>
      </c>
      <c r="E23" s="63">
        <v>497.84842598399996</v>
      </c>
      <c r="F23" s="6" t="s">
        <v>365</v>
      </c>
      <c r="G23" s="39">
        <f t="shared" si="0"/>
        <v>523.73654413516806</v>
      </c>
      <c r="H23" s="6" t="s">
        <v>365</v>
      </c>
      <c r="I23" s="63">
        <f t="shared" si="1"/>
        <v>552.01831751846714</v>
      </c>
      <c r="J23" s="10" t="s">
        <v>365</v>
      </c>
      <c r="K23" s="63">
        <f t="shared" si="2"/>
        <v>581.82730666446446</v>
      </c>
    </row>
    <row r="24" spans="1:11" ht="26.25" customHeight="1" x14ac:dyDescent="0.2">
      <c r="A24" s="481"/>
      <c r="B24" s="481"/>
      <c r="C24" s="133" t="s">
        <v>275</v>
      </c>
      <c r="D24" s="6" t="s">
        <v>365</v>
      </c>
      <c r="E24" s="63">
        <v>692.00931211776003</v>
      </c>
      <c r="F24" s="6" t="s">
        <v>365</v>
      </c>
      <c r="G24" s="39">
        <f t="shared" si="0"/>
        <v>727.99379634788363</v>
      </c>
      <c r="H24" s="6" t="s">
        <v>365</v>
      </c>
      <c r="I24" s="63">
        <f t="shared" si="1"/>
        <v>767.30546135066936</v>
      </c>
      <c r="J24" s="10" t="s">
        <v>365</v>
      </c>
      <c r="K24" s="63">
        <f t="shared" si="2"/>
        <v>808.73995626360556</v>
      </c>
    </row>
    <row r="25" spans="1:11" ht="26.25" customHeight="1" x14ac:dyDescent="0.2">
      <c r="A25" s="481"/>
      <c r="B25" s="481"/>
      <c r="C25" s="133" t="s">
        <v>276</v>
      </c>
      <c r="D25" s="6" t="s">
        <v>365</v>
      </c>
      <c r="E25" s="63">
        <v>879.94709292672007</v>
      </c>
      <c r="F25" s="6" t="s">
        <v>365</v>
      </c>
      <c r="G25" s="39">
        <f t="shared" si="0"/>
        <v>925.70434175890955</v>
      </c>
      <c r="H25" s="6" t="s">
        <v>365</v>
      </c>
      <c r="I25" s="63">
        <f t="shared" si="1"/>
        <v>975.69237621389073</v>
      </c>
      <c r="J25" s="10" t="s">
        <v>365</v>
      </c>
      <c r="K25" s="63">
        <f t="shared" si="2"/>
        <v>1028.3797645294408</v>
      </c>
    </row>
    <row r="26" spans="1:11" ht="26.25" customHeight="1" x14ac:dyDescent="0.2">
      <c r="A26" s="481"/>
      <c r="B26" s="481"/>
      <c r="C26" s="133" t="s">
        <v>277</v>
      </c>
      <c r="D26" s="6" t="s">
        <v>365</v>
      </c>
      <c r="E26" s="63">
        <v>439.35123593087991</v>
      </c>
      <c r="F26" s="6" t="s">
        <v>365</v>
      </c>
      <c r="G26" s="39">
        <f t="shared" si="0"/>
        <v>462.19750019928563</v>
      </c>
      <c r="H26" s="6" t="s">
        <v>365</v>
      </c>
      <c r="I26" s="63">
        <f t="shared" si="1"/>
        <v>487.15616521004711</v>
      </c>
      <c r="J26" s="10" t="s">
        <v>365</v>
      </c>
      <c r="K26" s="63">
        <f t="shared" si="2"/>
        <v>513.46259813138965</v>
      </c>
    </row>
    <row r="27" spans="1:11" ht="83.25" customHeight="1" x14ac:dyDescent="0.2">
      <c r="A27" s="481"/>
      <c r="B27" s="481"/>
      <c r="C27" s="133" t="s">
        <v>393</v>
      </c>
      <c r="D27" s="6"/>
      <c r="E27" s="63">
        <v>281.80099584000004</v>
      </c>
      <c r="F27" s="6"/>
      <c r="G27" s="39">
        <f t="shared" si="0"/>
        <v>296.45464762368005</v>
      </c>
      <c r="H27" s="6"/>
      <c r="I27" s="63">
        <f t="shared" si="1"/>
        <v>312.46319859535879</v>
      </c>
      <c r="J27" s="10"/>
      <c r="K27" s="63">
        <f t="shared" si="2"/>
        <v>329.33621131950815</v>
      </c>
    </row>
    <row r="28" spans="1:11" s="38" customFormat="1" ht="50.25" customHeight="1" x14ac:dyDescent="0.2">
      <c r="A28" s="481"/>
      <c r="B28" s="481"/>
      <c r="C28" s="50" t="s">
        <v>392</v>
      </c>
      <c r="D28" s="100"/>
      <c r="E28" s="64">
        <v>281.80099584000004</v>
      </c>
      <c r="F28" s="100"/>
      <c r="G28" s="39">
        <f t="shared" si="0"/>
        <v>296.45464762368005</v>
      </c>
      <c r="H28" s="100"/>
      <c r="I28" s="64">
        <f t="shared" si="1"/>
        <v>312.46319859535879</v>
      </c>
      <c r="J28" s="77"/>
      <c r="K28" s="63">
        <f t="shared" si="2"/>
        <v>329.33621131950815</v>
      </c>
    </row>
    <row r="29" spans="1:11" s="38" customFormat="1" ht="26.25" customHeight="1" x14ac:dyDescent="0.2">
      <c r="A29" s="481"/>
      <c r="B29" s="481"/>
      <c r="C29" s="50" t="s">
        <v>390</v>
      </c>
      <c r="D29" s="100"/>
      <c r="E29" s="64">
        <v>281.80099584000004</v>
      </c>
      <c r="F29" s="100"/>
      <c r="G29" s="39">
        <f t="shared" si="0"/>
        <v>296.45464762368005</v>
      </c>
      <c r="H29" s="100"/>
      <c r="I29" s="64">
        <f t="shared" si="1"/>
        <v>312.46319859535879</v>
      </c>
      <c r="J29" s="77"/>
      <c r="K29" s="63">
        <f t="shared" si="2"/>
        <v>329.33621131950815</v>
      </c>
    </row>
    <row r="30" spans="1:11" s="38" customFormat="1" ht="81" customHeight="1" x14ac:dyDescent="0.2">
      <c r="A30" s="481"/>
      <c r="B30" s="481"/>
      <c r="C30" s="50" t="s">
        <v>391</v>
      </c>
      <c r="D30" s="100"/>
      <c r="E30" s="64">
        <v>281.80099584000004</v>
      </c>
      <c r="F30" s="100"/>
      <c r="G30" s="39">
        <f t="shared" si="0"/>
        <v>296.45464762368005</v>
      </c>
      <c r="H30" s="100"/>
      <c r="I30" s="64">
        <f t="shared" si="1"/>
        <v>312.46319859535879</v>
      </c>
      <c r="J30" s="77"/>
      <c r="K30" s="63">
        <f t="shared" si="2"/>
        <v>329.33621131950815</v>
      </c>
    </row>
    <row r="31" spans="1:11" s="38" customFormat="1" ht="26.25" customHeight="1" thickBot="1" x14ac:dyDescent="0.25">
      <c r="A31" s="482"/>
      <c r="B31" s="482"/>
      <c r="C31" s="51" t="s">
        <v>278</v>
      </c>
      <c r="D31" s="100" t="s">
        <v>365</v>
      </c>
      <c r="E31" s="64">
        <v>276.30587642111999</v>
      </c>
      <c r="F31" s="100" t="s">
        <v>365</v>
      </c>
      <c r="G31" s="39">
        <f t="shared" si="0"/>
        <v>290.67378199501826</v>
      </c>
      <c r="H31" s="100" t="s">
        <v>365</v>
      </c>
      <c r="I31" s="64">
        <f t="shared" si="1"/>
        <v>306.37016622274928</v>
      </c>
      <c r="J31" s="77" t="s">
        <v>365</v>
      </c>
      <c r="K31" s="63">
        <f t="shared" si="2"/>
        <v>322.91415519877779</v>
      </c>
    </row>
    <row r="32" spans="1:11" s="38" customFormat="1" ht="26.25" customHeight="1" x14ac:dyDescent="0.2">
      <c r="A32" s="484">
        <v>27</v>
      </c>
      <c r="B32" s="484" t="s">
        <v>279</v>
      </c>
      <c r="C32" s="50" t="s">
        <v>280</v>
      </c>
      <c r="D32" s="100" t="s">
        <v>366</v>
      </c>
      <c r="E32" s="64">
        <v>3.9827874078720003</v>
      </c>
      <c r="F32" s="100" t="s">
        <v>366</v>
      </c>
      <c r="G32" s="39">
        <f t="shared" si="0"/>
        <v>4.1898923530813441</v>
      </c>
      <c r="H32" s="100" t="s">
        <v>366</v>
      </c>
      <c r="I32" s="64">
        <f t="shared" si="1"/>
        <v>4.4161465401477367</v>
      </c>
      <c r="J32" s="77" t="s">
        <v>366</v>
      </c>
      <c r="K32" s="63">
        <f t="shared" si="2"/>
        <v>4.6546184533157149</v>
      </c>
    </row>
    <row r="33" spans="1:11" s="38" customFormat="1" ht="26.25" customHeight="1" x14ac:dyDescent="0.2">
      <c r="A33" s="485"/>
      <c r="B33" s="485"/>
      <c r="C33" s="50" t="s">
        <v>281</v>
      </c>
      <c r="D33" s="100" t="s">
        <v>366</v>
      </c>
      <c r="E33" s="64">
        <v>2.6137042364159999</v>
      </c>
      <c r="F33" s="100" t="s">
        <v>366</v>
      </c>
      <c r="G33" s="39">
        <f t="shared" si="0"/>
        <v>2.7496168567096322</v>
      </c>
      <c r="H33" s="100" t="s">
        <v>366</v>
      </c>
      <c r="I33" s="64">
        <f t="shared" si="1"/>
        <v>2.898096166971952</v>
      </c>
      <c r="J33" s="77" t="s">
        <v>366</v>
      </c>
      <c r="K33" s="63">
        <f t="shared" si="2"/>
        <v>3.0545933599884374</v>
      </c>
    </row>
    <row r="34" spans="1:11" s="38" customFormat="1" ht="26.25" customHeight="1" x14ac:dyDescent="0.2">
      <c r="A34" s="485"/>
      <c r="B34" s="485"/>
      <c r="C34" s="50" t="s">
        <v>282</v>
      </c>
      <c r="D34" s="52"/>
      <c r="E34" s="64">
        <v>0</v>
      </c>
      <c r="F34" s="52"/>
      <c r="G34" s="39">
        <f t="shared" si="0"/>
        <v>0</v>
      </c>
      <c r="H34" s="52"/>
      <c r="I34" s="64">
        <f t="shared" si="1"/>
        <v>0</v>
      </c>
      <c r="J34" s="78"/>
      <c r="K34" s="63">
        <f t="shared" si="2"/>
        <v>0</v>
      </c>
    </row>
    <row r="35" spans="1:11" s="38" customFormat="1" ht="26.25" customHeight="1" x14ac:dyDescent="0.2">
      <c r="A35" s="485"/>
      <c r="B35" s="485"/>
      <c r="C35" s="53" t="s">
        <v>283</v>
      </c>
      <c r="D35" s="54"/>
      <c r="E35" s="83">
        <v>0</v>
      </c>
      <c r="F35" s="54"/>
      <c r="G35" s="39">
        <f t="shared" si="0"/>
        <v>0</v>
      </c>
      <c r="H35" s="54"/>
      <c r="I35" s="64">
        <f t="shared" si="1"/>
        <v>0</v>
      </c>
      <c r="J35" s="79"/>
      <c r="K35" s="63">
        <f t="shared" si="2"/>
        <v>0</v>
      </c>
    </row>
    <row r="36" spans="1:11" s="38" customFormat="1" ht="26.25" customHeight="1" x14ac:dyDescent="0.2">
      <c r="A36" s="485"/>
      <c r="B36" s="485"/>
      <c r="C36" s="50" t="s">
        <v>281</v>
      </c>
      <c r="D36" s="100" t="s">
        <v>366</v>
      </c>
      <c r="E36" s="64">
        <v>3.9827874078720003</v>
      </c>
      <c r="F36" s="100" t="s">
        <v>366</v>
      </c>
      <c r="G36" s="39">
        <f t="shared" si="0"/>
        <v>4.1898923530813441</v>
      </c>
      <c r="H36" s="100" t="s">
        <v>366</v>
      </c>
      <c r="I36" s="64">
        <f t="shared" si="1"/>
        <v>4.4161465401477367</v>
      </c>
      <c r="J36" s="77" t="s">
        <v>366</v>
      </c>
      <c r="K36" s="63">
        <f t="shared" si="2"/>
        <v>4.6546184533157149</v>
      </c>
    </row>
    <row r="37" spans="1:11" s="38" customFormat="1" ht="26.25" customHeight="1" thickBot="1" x14ac:dyDescent="0.25">
      <c r="A37" s="485"/>
      <c r="B37" s="485"/>
      <c r="C37" s="51" t="s">
        <v>282</v>
      </c>
      <c r="D37" s="100" t="s">
        <v>366</v>
      </c>
      <c r="E37" s="64">
        <v>2.6137042364159999</v>
      </c>
      <c r="F37" s="100" t="s">
        <v>366</v>
      </c>
      <c r="G37" s="39">
        <f t="shared" si="0"/>
        <v>2.7496168567096322</v>
      </c>
      <c r="H37" s="100" t="s">
        <v>366</v>
      </c>
      <c r="I37" s="64">
        <f t="shared" si="1"/>
        <v>2.898096166971952</v>
      </c>
      <c r="J37" s="77" t="s">
        <v>366</v>
      </c>
      <c r="K37" s="63">
        <f t="shared" si="2"/>
        <v>3.0545933599884374</v>
      </c>
    </row>
    <row r="38" spans="1:11" s="38" customFormat="1" ht="26.25" customHeight="1" x14ac:dyDescent="0.2">
      <c r="A38" s="485"/>
      <c r="B38" s="485"/>
      <c r="C38" s="50" t="s">
        <v>284</v>
      </c>
      <c r="D38" s="100"/>
      <c r="E38" s="64">
        <v>0</v>
      </c>
      <c r="F38" s="100"/>
      <c r="G38" s="39">
        <f t="shared" si="0"/>
        <v>0</v>
      </c>
      <c r="H38" s="100"/>
      <c r="I38" s="64">
        <f t="shared" si="1"/>
        <v>0</v>
      </c>
      <c r="J38" s="77"/>
      <c r="K38" s="63">
        <f t="shared" si="2"/>
        <v>0</v>
      </c>
    </row>
    <row r="39" spans="1:11" s="38" customFormat="1" ht="26.25" customHeight="1" x14ac:dyDescent="0.2">
      <c r="A39" s="485"/>
      <c r="B39" s="485"/>
      <c r="C39" s="50" t="s">
        <v>281</v>
      </c>
      <c r="D39" s="100" t="s">
        <v>367</v>
      </c>
      <c r="E39" s="64">
        <v>29.870905559039997</v>
      </c>
      <c r="F39" s="100" t="s">
        <v>367</v>
      </c>
      <c r="G39" s="39">
        <f t="shared" si="0"/>
        <v>31.424192648110079</v>
      </c>
      <c r="H39" s="100" t="s">
        <v>367</v>
      </c>
      <c r="I39" s="64">
        <f t="shared" si="1"/>
        <v>33.121099051108025</v>
      </c>
      <c r="J39" s="77" t="s">
        <v>367</v>
      </c>
      <c r="K39" s="63">
        <f t="shared" si="2"/>
        <v>34.909638399867859</v>
      </c>
    </row>
    <row r="40" spans="1:11" s="38" customFormat="1" ht="26.25" customHeight="1" thickBot="1" x14ac:dyDescent="0.25">
      <c r="A40" s="486"/>
      <c r="B40" s="486"/>
      <c r="C40" s="51" t="s">
        <v>282</v>
      </c>
      <c r="D40" s="100" t="s">
        <v>368</v>
      </c>
      <c r="E40" s="64">
        <v>16.180073844479999</v>
      </c>
      <c r="F40" s="100" t="s">
        <v>368</v>
      </c>
      <c r="G40" s="39">
        <f t="shared" si="0"/>
        <v>17.021437684392957</v>
      </c>
      <c r="H40" s="100" t="s">
        <v>368</v>
      </c>
      <c r="I40" s="64">
        <f t="shared" si="1"/>
        <v>17.940595319350177</v>
      </c>
      <c r="J40" s="77" t="s">
        <v>368</v>
      </c>
      <c r="K40" s="63">
        <f t="shared" si="2"/>
        <v>18.909387466595089</v>
      </c>
    </row>
    <row r="41" spans="1:11" s="38" customFormat="1" ht="26.25" customHeight="1" thickBot="1" x14ac:dyDescent="0.25">
      <c r="A41" s="216">
        <v>28</v>
      </c>
      <c r="B41" s="216"/>
      <c r="C41" s="51" t="s">
        <v>285</v>
      </c>
      <c r="D41" s="55"/>
      <c r="E41" s="64">
        <v>0</v>
      </c>
      <c r="F41" s="55"/>
      <c r="G41" s="39">
        <f t="shared" si="0"/>
        <v>0</v>
      </c>
      <c r="H41" s="55"/>
      <c r="I41" s="64">
        <f t="shared" si="1"/>
        <v>0</v>
      </c>
      <c r="J41" s="80"/>
      <c r="K41" s="63">
        <f t="shared" si="2"/>
        <v>0</v>
      </c>
    </row>
    <row r="42" spans="1:11" s="38" customFormat="1" ht="26.25" customHeight="1" x14ac:dyDescent="0.2">
      <c r="A42" s="483">
        <v>29</v>
      </c>
      <c r="B42" s="483" t="s">
        <v>286</v>
      </c>
      <c r="C42" s="50" t="s">
        <v>287</v>
      </c>
      <c r="D42" s="100"/>
      <c r="E42" s="64">
        <v>10275.591512309762</v>
      </c>
      <c r="F42" s="100"/>
      <c r="G42" s="39">
        <f t="shared" si="0"/>
        <v>10809.92227094987</v>
      </c>
      <c r="H42" s="100"/>
      <c r="I42" s="64">
        <f t="shared" si="1"/>
        <v>11393.658073581164</v>
      </c>
      <c r="J42" s="77"/>
      <c r="K42" s="63">
        <f t="shared" si="2"/>
        <v>12008.915609554548</v>
      </c>
    </row>
    <row r="43" spans="1:11" s="38" customFormat="1" ht="26.25" customHeight="1" x14ac:dyDescent="0.2">
      <c r="A43" s="481"/>
      <c r="B43" s="481"/>
      <c r="C43" s="50" t="s">
        <v>288</v>
      </c>
      <c r="D43" s="100"/>
      <c r="E43" s="64">
        <v>8366.3427986611205</v>
      </c>
      <c r="F43" s="100"/>
      <c r="G43" s="39">
        <f t="shared" si="0"/>
        <v>8801.3926241914978</v>
      </c>
      <c r="H43" s="100"/>
      <c r="I43" s="64">
        <f t="shared" si="1"/>
        <v>9276.6678258978391</v>
      </c>
      <c r="J43" s="77"/>
      <c r="K43" s="63">
        <f t="shared" si="2"/>
        <v>9777.6078884963226</v>
      </c>
    </row>
    <row r="44" spans="1:11" ht="26.25" customHeight="1" x14ac:dyDescent="0.2">
      <c r="A44" s="481"/>
      <c r="B44" s="481"/>
      <c r="C44" s="133" t="s">
        <v>289</v>
      </c>
      <c r="D44" s="6"/>
      <c r="E44" s="63">
        <v>2568.8978780774405</v>
      </c>
      <c r="F44" s="6"/>
      <c r="G44" s="39">
        <f t="shared" si="0"/>
        <v>2702.4805677374675</v>
      </c>
      <c r="H44" s="6"/>
      <c r="I44" s="63">
        <f t="shared" si="1"/>
        <v>2848.414518395291</v>
      </c>
      <c r="J44" s="10"/>
      <c r="K44" s="63">
        <f t="shared" si="2"/>
        <v>3002.2289023886369</v>
      </c>
    </row>
    <row r="45" spans="1:11" ht="26.25" customHeight="1" x14ac:dyDescent="0.2">
      <c r="A45" s="481"/>
      <c r="B45" s="481"/>
      <c r="C45" s="133"/>
      <c r="D45" s="6"/>
      <c r="E45" s="63">
        <v>0</v>
      </c>
      <c r="F45" s="6"/>
      <c r="G45" s="39">
        <f t="shared" si="0"/>
        <v>0</v>
      </c>
      <c r="H45" s="6"/>
      <c r="I45" s="63">
        <f t="shared" si="1"/>
        <v>0</v>
      </c>
      <c r="J45" s="10"/>
      <c r="K45" s="63">
        <f t="shared" si="2"/>
        <v>0</v>
      </c>
    </row>
    <row r="46" spans="1:11" ht="26.25" customHeight="1" x14ac:dyDescent="0.2">
      <c r="A46" s="481"/>
      <c r="B46" s="481"/>
      <c r="C46" s="133" t="s">
        <v>290</v>
      </c>
      <c r="D46" s="7"/>
      <c r="E46" s="63">
        <v>720.63559661184001</v>
      </c>
      <c r="F46" s="7"/>
      <c r="G46" s="39">
        <f t="shared" si="0"/>
        <v>758.10864763565564</v>
      </c>
      <c r="H46" s="7"/>
      <c r="I46" s="63">
        <f t="shared" si="1"/>
        <v>799.04651460798107</v>
      </c>
      <c r="J46" s="11"/>
      <c r="K46" s="63">
        <f t="shared" si="2"/>
        <v>842.19502639681207</v>
      </c>
    </row>
    <row r="47" spans="1:11" ht="26.25" customHeight="1" x14ac:dyDescent="0.2">
      <c r="A47" s="481"/>
      <c r="B47" s="481"/>
      <c r="C47" s="133" t="s">
        <v>291</v>
      </c>
      <c r="D47" s="6"/>
      <c r="E47" s="63">
        <v>1540.8408784204801</v>
      </c>
      <c r="F47" s="6"/>
      <c r="G47" s="39">
        <f t="shared" si="0"/>
        <v>1620.9646040983453</v>
      </c>
      <c r="H47" s="6"/>
      <c r="I47" s="63">
        <f t="shared" si="1"/>
        <v>1708.496692719656</v>
      </c>
      <c r="J47" s="10"/>
      <c r="K47" s="63">
        <f t="shared" si="2"/>
        <v>1800.7555141265175</v>
      </c>
    </row>
    <row r="48" spans="1:11" ht="26.25" customHeight="1" x14ac:dyDescent="0.2">
      <c r="A48" s="481"/>
      <c r="B48" s="481"/>
      <c r="C48" s="133" t="s">
        <v>292</v>
      </c>
      <c r="D48" s="6"/>
      <c r="E48" s="63">
        <v>2275.1673067468805</v>
      </c>
      <c r="F48" s="6"/>
      <c r="G48" s="39">
        <f t="shared" si="0"/>
        <v>2393.4760066977183</v>
      </c>
      <c r="H48" s="6"/>
      <c r="I48" s="63">
        <f t="shared" si="1"/>
        <v>2522.7237110593951</v>
      </c>
      <c r="J48" s="10"/>
      <c r="K48" s="63">
        <f t="shared" si="2"/>
        <v>2658.9507914566029</v>
      </c>
    </row>
    <row r="49" spans="1:11" ht="26.25" customHeight="1" x14ac:dyDescent="0.2">
      <c r="A49" s="481"/>
      <c r="B49" s="481"/>
      <c r="C49" s="133" t="s">
        <v>369</v>
      </c>
      <c r="D49" s="6"/>
      <c r="E49" s="63">
        <v>0</v>
      </c>
      <c r="F49" s="6"/>
      <c r="G49" s="39">
        <f t="shared" si="0"/>
        <v>0</v>
      </c>
      <c r="H49" s="6"/>
      <c r="I49" s="63">
        <f t="shared" si="1"/>
        <v>0</v>
      </c>
      <c r="J49" s="10"/>
      <c r="K49" s="63">
        <f t="shared" si="2"/>
        <v>0</v>
      </c>
    </row>
    <row r="50" spans="1:11" ht="26.25" customHeight="1" x14ac:dyDescent="0.2">
      <c r="A50" s="481"/>
      <c r="B50" s="481"/>
      <c r="C50" s="133" t="s">
        <v>293</v>
      </c>
      <c r="D50" s="7"/>
      <c r="E50" s="63">
        <v>1589.3810999539201</v>
      </c>
      <c r="F50" s="7"/>
      <c r="G50" s="39">
        <f t="shared" si="0"/>
        <v>1672.028917151524</v>
      </c>
      <c r="H50" s="7"/>
      <c r="I50" s="63">
        <f t="shared" si="1"/>
        <v>1762.3184786777065</v>
      </c>
      <c r="J50" s="11"/>
      <c r="K50" s="63">
        <f t="shared" si="2"/>
        <v>1857.4836765263026</v>
      </c>
    </row>
    <row r="51" spans="1:11" ht="26.25" customHeight="1" x14ac:dyDescent="0.2">
      <c r="A51" s="481"/>
      <c r="B51" s="481"/>
      <c r="C51" s="133" t="s">
        <v>294</v>
      </c>
      <c r="D51" s="7"/>
      <c r="E51" s="63">
        <v>2765.5480063411205</v>
      </c>
      <c r="F51" s="7"/>
      <c r="G51" s="39">
        <f t="shared" si="0"/>
        <v>2909.3565026708588</v>
      </c>
      <c r="H51" s="7"/>
      <c r="I51" s="63">
        <f t="shared" si="1"/>
        <v>3066.4617538150856</v>
      </c>
      <c r="J51" s="11"/>
      <c r="K51" s="63">
        <f t="shared" si="2"/>
        <v>3232.0506885211003</v>
      </c>
    </row>
    <row r="52" spans="1:11" ht="26.25" customHeight="1" x14ac:dyDescent="0.2">
      <c r="A52" s="481"/>
      <c r="B52" s="481"/>
      <c r="C52" s="133" t="s">
        <v>295</v>
      </c>
      <c r="D52" s="7"/>
      <c r="E52" s="63">
        <v>3267.1302955199999</v>
      </c>
      <c r="F52" s="7"/>
      <c r="G52" s="39">
        <f t="shared" si="0"/>
        <v>3437.02107088704</v>
      </c>
      <c r="H52" s="7"/>
      <c r="I52" s="63">
        <f t="shared" si="1"/>
        <v>3622.6202087149404</v>
      </c>
      <c r="J52" s="11"/>
      <c r="K52" s="63">
        <f t="shared" si="2"/>
        <v>3818.2416999855473</v>
      </c>
    </row>
    <row r="53" spans="1:11" ht="26.25" customHeight="1" x14ac:dyDescent="0.2">
      <c r="A53" s="481"/>
      <c r="B53" s="481"/>
      <c r="C53" s="133" t="s">
        <v>296</v>
      </c>
      <c r="D53" s="7"/>
      <c r="E53" s="63">
        <v>4612.5656667417607</v>
      </c>
      <c r="F53" s="7"/>
      <c r="G53" s="39">
        <f t="shared" si="0"/>
        <v>4852.4190814123322</v>
      </c>
      <c r="H53" s="7"/>
      <c r="I53" s="63">
        <f t="shared" si="1"/>
        <v>5114.4497118085983</v>
      </c>
      <c r="J53" s="11"/>
      <c r="K53" s="63">
        <f t="shared" si="2"/>
        <v>5390.6299962462626</v>
      </c>
    </row>
    <row r="54" spans="1:11" ht="26.25" customHeight="1" thickBot="1" x14ac:dyDescent="0.25">
      <c r="A54" s="481"/>
      <c r="B54" s="481"/>
      <c r="C54" s="134" t="s">
        <v>297</v>
      </c>
      <c r="D54" s="7"/>
      <c r="E54" s="63">
        <v>5954.26717476864</v>
      </c>
      <c r="F54" s="7"/>
      <c r="G54" s="39">
        <f t="shared" si="0"/>
        <v>6263.8890678566086</v>
      </c>
      <c r="H54" s="7"/>
      <c r="I54" s="63">
        <f t="shared" si="1"/>
        <v>6602.1390775208656</v>
      </c>
      <c r="J54" s="11"/>
      <c r="K54" s="63">
        <f t="shared" si="2"/>
        <v>6958.6545877069921</v>
      </c>
    </row>
    <row r="55" spans="1:11" ht="22.5" customHeight="1" x14ac:dyDescent="0.2">
      <c r="A55" s="481"/>
      <c r="B55" s="481"/>
      <c r="C55" s="56" t="s">
        <v>578</v>
      </c>
      <c r="D55" s="57" t="s">
        <v>579</v>
      </c>
      <c r="E55" s="84">
        <v>519.86188800000014</v>
      </c>
      <c r="F55" s="57" t="s">
        <v>579</v>
      </c>
      <c r="G55" s="39">
        <f t="shared" si="0"/>
        <v>546.89470617600023</v>
      </c>
      <c r="H55" s="57"/>
      <c r="I55" s="63">
        <f t="shared" si="1"/>
        <v>576.42702030950431</v>
      </c>
      <c r="J55" s="81"/>
      <c r="K55" s="63">
        <f t="shared" si="2"/>
        <v>607.55407940621762</v>
      </c>
    </row>
    <row r="56" spans="1:11" ht="32.25" customHeight="1" x14ac:dyDescent="0.2">
      <c r="A56" s="481"/>
      <c r="B56" s="481"/>
      <c r="C56" s="58" t="s">
        <v>580</v>
      </c>
      <c r="D56" s="59" t="s">
        <v>581</v>
      </c>
      <c r="E56" s="85">
        <v>56.019599999999997</v>
      </c>
      <c r="F56" s="59" t="s">
        <v>581</v>
      </c>
      <c r="G56" s="39">
        <f t="shared" si="0"/>
        <v>58.932619199999998</v>
      </c>
      <c r="H56" s="59"/>
      <c r="I56" s="63">
        <f t="shared" si="1"/>
        <v>62.114980636799999</v>
      </c>
      <c r="J56" s="82"/>
      <c r="K56" s="63">
        <f t="shared" si="2"/>
        <v>65.469189591187202</v>
      </c>
    </row>
    <row r="57" spans="1:11" ht="26.25" customHeight="1" x14ac:dyDescent="0.2">
      <c r="A57" s="331">
        <v>29</v>
      </c>
      <c r="B57" s="332" t="s">
        <v>577</v>
      </c>
      <c r="C57" s="60" t="s">
        <v>573</v>
      </c>
      <c r="D57" s="7" t="s">
        <v>655</v>
      </c>
      <c r="E57" s="86">
        <v>56.019599999999997</v>
      </c>
      <c r="F57" s="7" t="s">
        <v>655</v>
      </c>
      <c r="G57" s="39">
        <f t="shared" si="0"/>
        <v>58.932619199999998</v>
      </c>
      <c r="H57" s="7" t="s">
        <v>655</v>
      </c>
      <c r="I57" s="63">
        <f t="shared" si="1"/>
        <v>62.114980636799999</v>
      </c>
      <c r="J57" s="11" t="s">
        <v>655</v>
      </c>
      <c r="K57" s="63">
        <f t="shared" si="2"/>
        <v>65.469189591187202</v>
      </c>
    </row>
    <row r="58" spans="1:11" ht="26.25" customHeight="1" x14ac:dyDescent="0.2">
      <c r="A58" s="481"/>
      <c r="B58" s="481"/>
      <c r="C58" s="133" t="s">
        <v>574</v>
      </c>
      <c r="D58" s="7" t="s">
        <v>655</v>
      </c>
      <c r="E58" s="63">
        <v>224.07839999999999</v>
      </c>
      <c r="F58" s="7" t="s">
        <v>655</v>
      </c>
      <c r="G58" s="39">
        <f t="shared" si="0"/>
        <v>235.73047679999999</v>
      </c>
      <c r="H58" s="7" t="s">
        <v>655</v>
      </c>
      <c r="I58" s="63">
        <f t="shared" si="1"/>
        <v>248.45992254719999</v>
      </c>
      <c r="J58" s="11" t="s">
        <v>655</v>
      </c>
      <c r="K58" s="63">
        <f t="shared" si="2"/>
        <v>261.87675836474881</v>
      </c>
    </row>
    <row r="59" spans="1:11" ht="26.25" customHeight="1" x14ac:dyDescent="0.2">
      <c r="A59" s="481"/>
      <c r="B59" s="481"/>
      <c r="C59" s="133" t="s">
        <v>575</v>
      </c>
      <c r="D59" s="7" t="s">
        <v>655</v>
      </c>
      <c r="E59" s="63">
        <v>560.19600000000003</v>
      </c>
      <c r="F59" s="7" t="s">
        <v>655</v>
      </c>
      <c r="G59" s="39">
        <f t="shared" si="0"/>
        <v>589.32619199999999</v>
      </c>
      <c r="H59" s="7" t="s">
        <v>655</v>
      </c>
      <c r="I59" s="63">
        <f t="shared" si="1"/>
        <v>621.14980636799999</v>
      </c>
      <c r="J59" s="11" t="s">
        <v>655</v>
      </c>
      <c r="K59" s="63">
        <f t="shared" si="2"/>
        <v>654.69189591187205</v>
      </c>
    </row>
    <row r="60" spans="1:11" ht="26.25" customHeight="1" thickBot="1" x14ac:dyDescent="0.25">
      <c r="A60" s="482"/>
      <c r="B60" s="482"/>
      <c r="C60" s="61" t="s">
        <v>576</v>
      </c>
      <c r="D60" s="8" t="s">
        <v>655</v>
      </c>
      <c r="E60" s="65">
        <v>1120.3920000000001</v>
      </c>
      <c r="F60" s="8" t="s">
        <v>655</v>
      </c>
      <c r="G60" s="48">
        <f t="shared" si="0"/>
        <v>1178.652384</v>
      </c>
      <c r="H60" s="8" t="s">
        <v>655</v>
      </c>
      <c r="I60" s="65">
        <f>G60*105.4/100</f>
        <v>1242.299612736</v>
      </c>
      <c r="J60" s="12" t="s">
        <v>655</v>
      </c>
      <c r="K60" s="65">
        <f t="shared" si="2"/>
        <v>1309.3837918237441</v>
      </c>
    </row>
  </sheetData>
  <mergeCells count="22">
    <mergeCell ref="D1:E2"/>
    <mergeCell ref="F1:G2"/>
    <mergeCell ref="J1:K2"/>
    <mergeCell ref="A42:A56"/>
    <mergeCell ref="B42:B56"/>
    <mergeCell ref="A15:A17"/>
    <mergeCell ref="B15:B17"/>
    <mergeCell ref="A11:A14"/>
    <mergeCell ref="B11:B14"/>
    <mergeCell ref="A1:A2"/>
    <mergeCell ref="B1:B2"/>
    <mergeCell ref="C1:C2"/>
    <mergeCell ref="A3:A10"/>
    <mergeCell ref="B3:B10"/>
    <mergeCell ref="H1:I2"/>
    <mergeCell ref="A58:A60"/>
    <mergeCell ref="B58:B60"/>
    <mergeCell ref="C15:C17"/>
    <mergeCell ref="A18:A31"/>
    <mergeCell ref="B18:B31"/>
    <mergeCell ref="A32:A40"/>
    <mergeCell ref="B32:B4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2" manualBreakCount="2">
    <brk id="17" max="16383" man="1"/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Cover Page</vt:lpstr>
      <vt:lpstr>Water</vt:lpstr>
      <vt:lpstr>Refuse,rates &amp; sanitation</vt:lpstr>
      <vt:lpstr>Other service</vt:lpstr>
      <vt:lpstr>Advert,sale of site</vt:lpstr>
      <vt:lpstr>Golf,informatio</vt:lpstr>
      <vt:lpstr>cemetery &amp; sport centr</vt:lpstr>
      <vt:lpstr>Build plans &amp; Traffic</vt:lpstr>
      <vt:lpstr>Packing, Libra,Damages &amp; Tender</vt:lpstr>
      <vt:lpstr>Litigation</vt:lpstr>
      <vt:lpstr>Traffic</vt:lpstr>
      <vt:lpstr>Business Registration Fees</vt:lpstr>
      <vt:lpstr>'Build plans &amp; Traffic'!Print_Area</vt:lpstr>
      <vt:lpstr>'Golf,informatio'!Print_Area</vt:lpstr>
      <vt:lpstr>Litigation!Print_Area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Maringa, RM (GGM)</dc:creator>
  <cp:lastModifiedBy>Muhlari, N (GGM)</cp:lastModifiedBy>
  <cp:lastPrinted>2019-06-13T08:21:47Z</cp:lastPrinted>
  <dcterms:created xsi:type="dcterms:W3CDTF">2014-03-24T17:03:42Z</dcterms:created>
  <dcterms:modified xsi:type="dcterms:W3CDTF">2019-06-13T13:16:13Z</dcterms:modified>
</cp:coreProperties>
</file>